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m\personalfolders\charlotte.hayden\My Documents\"/>
    </mc:Choice>
  </mc:AlternateContent>
  <xr:revisionPtr revIDLastSave="0" documentId="13_ncr:1_{ABE0B94D-535D-411A-8CC2-B14562401D44}" xr6:coauthVersionLast="47" xr6:coauthVersionMax="47" xr10:uidLastSave="{00000000-0000-0000-0000-000000000000}"/>
  <bookViews>
    <workbookView xWindow="-120" yWindow="-120" windowWidth="29040" windowHeight="15840" tabRatio="680" xr2:uid="{00000000-000D-0000-FFFF-FFFF00000000}"/>
  </bookViews>
  <sheets>
    <sheet name="OVERVIEW" sheetId="11" r:id="rId1"/>
    <sheet name="Clinics" sheetId="6" r:id="rId2"/>
    <sheet name="Procedures" sheetId="15" r:id="rId3"/>
    <sheet name="USS" sheetId="4" r:id="rId4"/>
    <sheet name="Referrals" sheetId="8" r:id="rId5"/>
    <sheet name="ITU and HDU" sheetId="7" r:id="rId6"/>
    <sheet name="NIV" sheetId="13" r:id="rId7"/>
    <sheet name="Bronch EBUS" sheetId="9" r:id="rId8"/>
    <sheet name="Acute Take" sheetId="10" r:id="rId9"/>
    <sheet name="Teaching Attendance" sheetId="16" r:id="rId10"/>
  </sheets>
  <definedNames>
    <definedName name="_xlnm._FilterDatabase" localSheetId="1" hidden="1">Clinics!$A$6:$D$296</definedName>
    <definedName name="_xlnm._FilterDatabase" localSheetId="5" hidden="1">'ITU and HDU'!$A$4:$F$274</definedName>
    <definedName name="_xlnm._FilterDatabase" localSheetId="2" hidden="1">Procedures!$A$4:$G$166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1" l="1"/>
  <c r="H17" i="11"/>
  <c r="D20" i="11"/>
  <c r="D27" i="11"/>
  <c r="D22" i="11"/>
  <c r="D23" i="11"/>
  <c r="D24" i="11"/>
  <c r="D25" i="11"/>
  <c r="D26" i="11"/>
  <c r="D21" i="11"/>
  <c r="D19" i="11"/>
  <c r="D8" i="11"/>
  <c r="D7" i="11"/>
  <c r="D6" i="11"/>
  <c r="H5" i="11"/>
  <c r="H6" i="11"/>
  <c r="H7" i="11"/>
  <c r="H8" i="11"/>
  <c r="H9" i="11"/>
  <c r="H10" i="11"/>
  <c r="H11" i="11"/>
  <c r="H12" i="11"/>
  <c r="H13" i="11"/>
  <c r="H14" i="11"/>
  <c r="H15" i="11"/>
  <c r="H19" i="11"/>
  <c r="H20" i="11"/>
  <c r="H21" i="11"/>
  <c r="H22" i="11"/>
  <c r="H23" i="11"/>
  <c r="H24" i="11"/>
  <c r="H25" i="11"/>
  <c r="H26" i="11"/>
  <c r="H27" i="11"/>
  <c r="H4" i="11"/>
  <c r="H7" i="10"/>
  <c r="H8" i="10"/>
  <c r="H9" i="10"/>
  <c r="H10" i="10"/>
  <c r="H11" i="10"/>
  <c r="H12" i="10"/>
  <c r="H13" i="10"/>
  <c r="H14" i="10"/>
  <c r="H6" i="10"/>
  <c r="F7" i="8"/>
  <c r="F8" i="8"/>
  <c r="F9" i="8"/>
  <c r="F10" i="8"/>
  <c r="F11" i="8"/>
  <c r="F12" i="8"/>
  <c r="F13" i="8"/>
  <c r="F14" i="8"/>
  <c r="F15" i="8"/>
  <c r="F6" i="8"/>
  <c r="K6" i="6"/>
  <c r="K7" i="6"/>
  <c r="K8" i="6"/>
  <c r="K9" i="6"/>
  <c r="K10" i="6"/>
  <c r="K11" i="6"/>
  <c r="K12" i="6"/>
  <c r="K13" i="6"/>
  <c r="K14" i="6"/>
  <c r="K15" i="6"/>
  <c r="M19" i="11"/>
  <c r="M18" i="11"/>
  <c r="U16" i="11"/>
  <c r="U13" i="11" l="1"/>
  <c r="U14" i="11"/>
  <c r="U11" i="11"/>
  <c r="U12" i="11"/>
  <c r="U21" i="11"/>
  <c r="U18" i="11"/>
  <c r="U19" i="11"/>
  <c r="U20" i="11"/>
  <c r="U17" i="11"/>
  <c r="U10" i="11"/>
  <c r="H28" i="16"/>
  <c r="H29" i="16"/>
  <c r="H30" i="16"/>
  <c r="H31" i="16"/>
  <c r="H32" i="16"/>
  <c r="H33" i="16"/>
  <c r="H34" i="16"/>
  <c r="H35" i="16"/>
  <c r="H36" i="16"/>
  <c r="H37" i="16"/>
  <c r="H38" i="16"/>
  <c r="H39" i="16"/>
  <c r="H40" i="16"/>
  <c r="H41" i="16"/>
  <c r="H42" i="16"/>
  <c r="H43" i="16"/>
  <c r="H44" i="16"/>
  <c r="H45" i="16"/>
  <c r="H46" i="16"/>
  <c r="H47" i="16"/>
  <c r="H48" i="16"/>
  <c r="H49" i="16"/>
  <c r="H50" i="16"/>
  <c r="H51" i="16"/>
  <c r="H52" i="16"/>
  <c r="H53" i="16"/>
  <c r="H54" i="16"/>
  <c r="H55" i="16"/>
  <c r="H56" i="16"/>
  <c r="H57" i="16"/>
  <c r="H58" i="16"/>
  <c r="H59" i="16"/>
  <c r="H60" i="16"/>
  <c r="H61" i="16"/>
  <c r="H62" i="16"/>
  <c r="H63" i="16"/>
  <c r="H64" i="16"/>
  <c r="H65" i="16"/>
  <c r="H66" i="16"/>
  <c r="H67" i="16"/>
  <c r="H68" i="16"/>
  <c r="H69" i="16"/>
  <c r="H70" i="16"/>
  <c r="H71" i="16"/>
  <c r="H72" i="16"/>
  <c r="H73" i="16"/>
  <c r="H74" i="16"/>
  <c r="H75" i="16"/>
  <c r="H76" i="16"/>
  <c r="H77" i="16"/>
  <c r="H78" i="16"/>
  <c r="H79" i="16"/>
  <c r="H80" i="16"/>
  <c r="H81" i="16"/>
  <c r="H82" i="16"/>
  <c r="H83" i="16"/>
  <c r="H84" i="16"/>
  <c r="H85" i="16"/>
  <c r="H86" i="16"/>
  <c r="H87" i="16"/>
  <c r="H88" i="16"/>
  <c r="H89" i="16"/>
  <c r="H90" i="16"/>
  <c r="H6" i="16"/>
  <c r="H7" i="16"/>
  <c r="H8" i="16"/>
  <c r="H9" i="16"/>
  <c r="H10" i="16"/>
  <c r="H11" i="16"/>
  <c r="H12" i="16"/>
  <c r="H13" i="16"/>
  <c r="H14" i="16"/>
  <c r="H15" i="16"/>
  <c r="H16" i="16"/>
  <c r="H17" i="16"/>
  <c r="H18" i="16"/>
  <c r="H19" i="16"/>
  <c r="H20" i="16"/>
  <c r="H21" i="16"/>
  <c r="H22" i="16"/>
  <c r="H23" i="16"/>
  <c r="H24" i="16"/>
  <c r="H25" i="16"/>
  <c r="H26" i="16"/>
  <c r="H27" i="16"/>
  <c r="H5" i="16"/>
  <c r="U15" i="11"/>
  <c r="M14" i="11"/>
  <c r="M15" i="11"/>
  <c r="D18" i="11" l="1"/>
  <c r="D17" i="11" l="1"/>
  <c r="D9" i="11" l="1"/>
  <c r="D10" i="11"/>
  <c r="D11" i="11"/>
  <c r="D12" i="11"/>
  <c r="D13" i="11"/>
  <c r="D14" i="11"/>
  <c r="D15" i="11"/>
  <c r="D16" i="11"/>
  <c r="M11" i="11" l="1"/>
  <c r="M10" i="11"/>
  <c r="M20" i="11" l="1"/>
  <c r="F16" i="8"/>
  <c r="M7" i="11" s="1"/>
  <c r="H15" i="10"/>
  <c r="M23" i="11" s="1"/>
  <c r="K16" i="6"/>
  <c r="M4" i="11" l="1"/>
</calcChain>
</file>

<file path=xl/sharedStrings.xml><?xml version="1.0" encoding="utf-8"?>
<sst xmlns="http://schemas.openxmlformats.org/spreadsheetml/2006/main" count="274" uniqueCount="188">
  <si>
    <t>Date</t>
  </si>
  <si>
    <t>Procedure</t>
  </si>
  <si>
    <t>USS LEFT Findings</t>
  </si>
  <si>
    <t>USS RIGHT Findings</t>
  </si>
  <si>
    <t>Location</t>
  </si>
  <si>
    <t>Background</t>
  </si>
  <si>
    <t>Referrals</t>
  </si>
  <si>
    <t>Abdominal paracentesis</t>
  </si>
  <si>
    <t>Skills lab</t>
  </si>
  <si>
    <t>DOPS</t>
  </si>
  <si>
    <t>Comments</t>
  </si>
  <si>
    <t>Airway management</t>
  </si>
  <si>
    <t>DC cardioversion</t>
  </si>
  <si>
    <t>Lumbar puncture</t>
  </si>
  <si>
    <t>Safe removal of chest drain</t>
  </si>
  <si>
    <t>Chemical cardioversion with adenosine</t>
  </si>
  <si>
    <t>Therapeutic pleural aspiration</t>
  </si>
  <si>
    <t>Central line insertion</t>
  </si>
  <si>
    <t>Nasogastric tube insertion</t>
  </si>
  <si>
    <t>Respiratory Medicine</t>
  </si>
  <si>
    <t>Details</t>
  </si>
  <si>
    <t>Pleural</t>
  </si>
  <si>
    <t>USS Logbook</t>
  </si>
  <si>
    <t>ITU/HDU Experience</t>
  </si>
  <si>
    <t>Level</t>
  </si>
  <si>
    <t>Bronchoscopy</t>
  </si>
  <si>
    <t>Bronch</t>
  </si>
  <si>
    <t>Clinics</t>
  </si>
  <si>
    <t>Procedures</t>
  </si>
  <si>
    <t>Pleurodesis</t>
  </si>
  <si>
    <t>ITU</t>
  </si>
  <si>
    <t>Curriculum</t>
  </si>
  <si>
    <t>No of scans</t>
  </si>
  <si>
    <t>Sleep</t>
  </si>
  <si>
    <t>Arterial line</t>
  </si>
  <si>
    <t>ST4</t>
  </si>
  <si>
    <t>Endobronchial biopsy</t>
  </si>
  <si>
    <t>Hospital</t>
  </si>
  <si>
    <t>Indication</t>
  </si>
  <si>
    <t>Comorbidities</t>
  </si>
  <si>
    <t>Bronchoalveolar lavage</t>
  </si>
  <si>
    <t>Endobronchial brushings</t>
  </si>
  <si>
    <t>Complications</t>
  </si>
  <si>
    <t>Asthma</t>
  </si>
  <si>
    <t>Followed up?</t>
  </si>
  <si>
    <t>General Guidance</t>
  </si>
  <si>
    <t>Please enter a date for all procedures. If you don't know the exact date, put an approximate date e.g. the 1st of the month. This will allow total procedure numbers to auto-fill.</t>
  </si>
  <si>
    <t>For columns asking whether or where a procedure was performed e.g. EBUS, please enter "1" if the procedure was performed and leave blank if it was not</t>
  </si>
  <si>
    <t>If you were providing "hands-on" supervision for a junior performing a procedure, please enter "1" for "Supervising Junior?"</t>
  </si>
  <si>
    <t xml:space="preserve">Please do not enter any patient identifiable information - even initials or hospital numbers. </t>
  </si>
  <si>
    <t>For "Other or Intervention" name the procedure performed e.g. removal of foreign body, laser, stent, cryobiopsy etc</t>
  </si>
  <si>
    <t>All pleural procedures for fluid should be performed under ultrasound guidance</t>
  </si>
  <si>
    <t>Please note that when a procedure e.g. bronchoscopy, is done "independently", the supervising Consultant may still be present. "Supervised" means that the Consultant actually has to  step in and physically help with the procedure.</t>
  </si>
  <si>
    <t>Total</t>
  </si>
  <si>
    <t>Acute Take Patients</t>
  </si>
  <si>
    <t>Age</t>
  </si>
  <si>
    <t>Gender</t>
  </si>
  <si>
    <t>Supervised or Independent</t>
  </si>
  <si>
    <t>Clinical problem</t>
  </si>
  <si>
    <t>Resp Ward/HDU/ITU</t>
  </si>
  <si>
    <t>Bronchoscopy only</t>
  </si>
  <si>
    <t>BIPAP</t>
  </si>
  <si>
    <t>CPAP</t>
  </si>
  <si>
    <t>Result</t>
  </si>
  <si>
    <t>Thoracoscopy</t>
  </si>
  <si>
    <t>Indwelling pleural catheter</t>
  </si>
  <si>
    <t>ST5</t>
  </si>
  <si>
    <t>ST6</t>
  </si>
  <si>
    <t>ST7</t>
  </si>
  <si>
    <t>IPC removal</t>
  </si>
  <si>
    <t>Bronchiectasis</t>
  </si>
  <si>
    <t>Summary calculation of acute medical take and general medical experience</t>
  </si>
  <si>
    <t>Hospital name</t>
  </si>
  <si>
    <t>Start Date (DD/MM/YY)</t>
  </si>
  <si>
    <t>End Date (DD/MM/YY)</t>
  </si>
  <si>
    <t>WTE months in post (1)</t>
  </si>
  <si>
    <t>WTE months on take rota (1)</t>
  </si>
  <si>
    <t>Average number of take shifts per WTE month</t>
  </si>
  <si>
    <t>Average number of take patients seen by you each shift (2)</t>
  </si>
  <si>
    <t>Estimated number of patients seen by you on acute take</t>
  </si>
  <si>
    <t>Name of educational supervisor who can verify estimates</t>
  </si>
  <si>
    <t>StR ward rounds / week</t>
  </si>
  <si>
    <t>Consultant led ward rounds / week</t>
  </si>
  <si>
    <t>CCU experience (Yes/No) (3)</t>
  </si>
  <si>
    <t>ITU experience (Yes/No) (3)</t>
  </si>
  <si>
    <r>
      <t xml:space="preserve">Note - </t>
    </r>
    <r>
      <rPr>
        <i/>
        <sz val="11"/>
        <color indexed="8"/>
        <rFont val="Calibri"/>
        <family val="2"/>
      </rPr>
      <t xml:space="preserve">minimum </t>
    </r>
    <r>
      <rPr>
        <sz val="11"/>
        <color theme="1"/>
        <rFont val="Calibri"/>
        <family val="2"/>
        <scheme val="minor"/>
      </rPr>
      <t>1000 patients seen before CCT.</t>
    </r>
  </si>
  <si>
    <t xml:space="preserve">Note - (1) If working part time, insert number of whole time equivalent months. </t>
  </si>
  <si>
    <t>Note - (2) 'Seen by' means having sufficient involvement for this to be recorded in the patient's notes</t>
  </si>
  <si>
    <t xml:space="preserve">Note - (3) May be secondment or shared care arrangements. </t>
  </si>
  <si>
    <t>Note - trainees on the 2003 curriculum should complete this spreadsheet, but training requirements are based on months of 'high' and 'low' intensity take experience</t>
  </si>
  <si>
    <t>Summary calculation of outpatient experience</t>
  </si>
  <si>
    <t>WTE months in post</t>
  </si>
  <si>
    <t>Average number of outpatient clinics per month</t>
  </si>
  <si>
    <t>Estimated number of outpatient clinics done by you</t>
  </si>
  <si>
    <r>
      <t xml:space="preserve">Note - </t>
    </r>
    <r>
      <rPr>
        <i/>
        <sz val="11"/>
        <color indexed="8"/>
        <rFont val="Calibri"/>
        <family val="2"/>
      </rPr>
      <t xml:space="preserve">minimum </t>
    </r>
    <r>
      <rPr>
        <sz val="11"/>
        <color theme="1"/>
        <rFont val="Calibri"/>
        <family val="2"/>
        <scheme val="minor"/>
      </rPr>
      <t>186 outpatient clinics before CCT</t>
    </r>
  </si>
  <si>
    <t>Note - appropriate recognition of 'outpatient equivalent experience': the number of these can be added to the number of outpatient clinics (see next tab)</t>
  </si>
  <si>
    <t>Note - trainees on the 2003 curriculum should complete this spreadsheet, but training requirements are based on months of outpatient experience</t>
  </si>
  <si>
    <t>Summary calculation of outpatient equivalent experience</t>
  </si>
  <si>
    <t>Average number of outpatient equivalents per month</t>
  </si>
  <si>
    <t>Estimated number of outpatient equivalents done by you</t>
  </si>
  <si>
    <t>Explanation of outpatient equivalent</t>
  </si>
  <si>
    <t>Note - explanation should include statement of type of interaction with patient, and number of patients seen in a single 'outpatient equivalent'</t>
  </si>
  <si>
    <t>Note - guidance: seeing 5 new ward consults would generally be regarded as a single 'outpatient equivalent'</t>
  </si>
  <si>
    <t>Frith calculator</t>
  </si>
  <si>
    <t>Pulmonary Hypertension</t>
  </si>
  <si>
    <t>Teaching Attendance</t>
  </si>
  <si>
    <t>Grade</t>
  </si>
  <si>
    <t>Type</t>
  </si>
  <si>
    <t>Venue/Host</t>
  </si>
  <si>
    <t>NIV</t>
  </si>
  <si>
    <t>NIV patients</t>
  </si>
  <si>
    <t>GIM Hours</t>
  </si>
  <si>
    <t>Resp Hours</t>
  </si>
  <si>
    <t>Sim Hours</t>
  </si>
  <si>
    <t>Number</t>
  </si>
  <si>
    <t>Pleural aspiration for pneumothorax</t>
  </si>
  <si>
    <t>(minimum requirements in brackets)</t>
  </si>
  <si>
    <t>Management course</t>
  </si>
  <si>
    <t>Thoracic surgery experience</t>
  </si>
  <si>
    <t>Transplant placement</t>
  </si>
  <si>
    <t>Transplant course</t>
  </si>
  <si>
    <t>GIM sim/human factors hours (12 hours)</t>
  </si>
  <si>
    <t>Sim/Human Factors?</t>
  </si>
  <si>
    <t>Quick Links</t>
  </si>
  <si>
    <t>Respiratory Medicine 2022 ARCP Decision Aid</t>
  </si>
  <si>
    <t>IMS2 2022 ARCP Decision Aid</t>
  </si>
  <si>
    <t>EBUS</t>
  </si>
  <si>
    <t>Enter name of clinic below, as listed on Clinic tab</t>
  </si>
  <si>
    <t>Supervised?</t>
  </si>
  <si>
    <t>Pleural aspiration for effusion</t>
  </si>
  <si>
    <t>Intercostal drain insertion</t>
  </si>
  <si>
    <r>
      <t xml:space="preserve">Procedure List </t>
    </r>
    <r>
      <rPr>
        <i/>
        <sz val="11"/>
        <color theme="0" tint="-0.249977111117893"/>
        <rFont val="Calibri"/>
        <family val="2"/>
        <scheme val="minor"/>
      </rPr>
      <t>(additional procedures can be added below)</t>
    </r>
  </si>
  <si>
    <t>Procedure?</t>
  </si>
  <si>
    <t>2nd Opinion?</t>
  </si>
  <si>
    <t>Normal anatomy identified</t>
  </si>
  <si>
    <t>Joint aspiration</t>
  </si>
  <si>
    <t>External pacing</t>
  </si>
  <si>
    <t>Femoral/IO access</t>
  </si>
  <si>
    <t>Advanced life support</t>
  </si>
  <si>
    <t>General Medicine</t>
  </si>
  <si>
    <r>
      <t xml:space="preserve">Specialty </t>
    </r>
    <r>
      <rPr>
        <i/>
        <sz val="11"/>
        <color theme="0" tint="-0.249977111117893"/>
        <rFont val="Calibri"/>
        <family val="2"/>
        <scheme val="minor"/>
      </rPr>
      <t>(select Respratory Medicine or General Medicine)</t>
    </r>
  </si>
  <si>
    <t>General Respiratory</t>
  </si>
  <si>
    <t>Clinic Specialty</t>
  </si>
  <si>
    <t>Clinic Type</t>
  </si>
  <si>
    <t>Tuberculosis</t>
  </si>
  <si>
    <t>Cystic Fibrosis</t>
  </si>
  <si>
    <t>Lung Cancer / Fast Track</t>
  </si>
  <si>
    <t>Interstitial Lung Disease</t>
  </si>
  <si>
    <t>Ventilation / NIV</t>
  </si>
  <si>
    <t>New Patient</t>
  </si>
  <si>
    <t>Thoracic Surgery</t>
  </si>
  <si>
    <t>Other 1</t>
  </si>
  <si>
    <t>Other 2</t>
  </si>
  <si>
    <t>Other 3</t>
  </si>
  <si>
    <t>Other 4</t>
  </si>
  <si>
    <t>Other 5</t>
  </si>
  <si>
    <t>Other 6</t>
  </si>
  <si>
    <t>Other</t>
  </si>
  <si>
    <r>
      <t xml:space="preserve">Type of clinic </t>
    </r>
    <r>
      <rPr>
        <i/>
        <sz val="11"/>
        <color theme="0" tint="-0.249977111117893"/>
        <rFont val="Calibri"/>
        <family val="2"/>
        <scheme val="minor"/>
      </rPr>
      <t>(choose from dropdown)</t>
    </r>
  </si>
  <si>
    <r>
      <t>Procedure</t>
    </r>
    <r>
      <rPr>
        <i/>
        <sz val="11"/>
        <color theme="0" tint="-0.249977111117893"/>
        <rFont val="Calibri"/>
        <family val="2"/>
        <scheme val="minor"/>
      </rPr>
      <t xml:space="preserve"> (choose from dropdown)</t>
    </r>
  </si>
  <si>
    <t>Supervising?</t>
  </si>
  <si>
    <t>CPAP/BIPAP?</t>
  </si>
  <si>
    <t>Bronchoscopy + additional procedure</t>
  </si>
  <si>
    <t>Bronchial washings</t>
  </si>
  <si>
    <t>Trans-bronchial biopsy</t>
  </si>
  <si>
    <t>(If additional procdure selected, type 1 in the relevant box(es) below)</t>
  </si>
  <si>
    <t>Acute Take</t>
  </si>
  <si>
    <t>Manual entry</t>
  </si>
  <si>
    <r>
      <t>MCR</t>
    </r>
    <r>
      <rPr>
        <i/>
        <sz val="11"/>
        <color theme="0" tint="-0.249977111117893"/>
        <rFont val="Calibri"/>
        <family val="2"/>
        <scheme val="minor"/>
      </rPr>
      <t xml:space="preserve"> (x 4-6, min 2 GIM)</t>
    </r>
  </si>
  <si>
    <r>
      <t>MSF</t>
    </r>
    <r>
      <rPr>
        <i/>
        <sz val="11"/>
        <color theme="0" tint="-0.249977111117893"/>
        <rFont val="Calibri"/>
        <family val="2"/>
        <scheme val="minor"/>
      </rPr>
      <t xml:space="preserve"> (x 12, min 3 cons)</t>
    </r>
  </si>
  <si>
    <r>
      <t>ACATs</t>
    </r>
    <r>
      <rPr>
        <i/>
        <sz val="11"/>
        <color theme="0" tint="-0.249977111117893"/>
        <rFont val="Calibri"/>
        <family val="2"/>
        <scheme val="minor"/>
      </rPr>
      <t xml:space="preserve"> (x 6, min 4 GIM)</t>
    </r>
  </si>
  <si>
    <r>
      <t>OPCATs</t>
    </r>
    <r>
      <rPr>
        <i/>
        <sz val="11"/>
        <color theme="0" tint="-0.249977111117893"/>
        <rFont val="Calibri"/>
        <family val="2"/>
        <scheme val="minor"/>
      </rPr>
      <t xml:space="preserve"> (no min requirement)</t>
    </r>
  </si>
  <si>
    <r>
      <t>Mini CEX/CBDs</t>
    </r>
    <r>
      <rPr>
        <i/>
        <sz val="11"/>
        <color theme="0" tint="-0.249977111117893"/>
        <rFont val="Calibri"/>
        <family val="2"/>
        <scheme val="minor"/>
      </rPr>
      <t xml:space="preserve"> (x 6, min 3 GIM)</t>
    </r>
  </si>
  <si>
    <r>
      <t xml:space="preserve">SCE </t>
    </r>
    <r>
      <rPr>
        <i/>
        <sz val="11"/>
        <color theme="0" tint="-0.249977111117893"/>
        <rFont val="Calibri"/>
        <family val="2"/>
        <scheme val="minor"/>
      </rPr>
      <t>(attempted by ST6)</t>
    </r>
  </si>
  <si>
    <r>
      <t>Patient survey</t>
    </r>
    <r>
      <rPr>
        <i/>
        <sz val="11"/>
        <color theme="0" tint="-0.249977111117893"/>
        <rFont val="Calibri"/>
        <family val="2"/>
        <scheme val="minor"/>
      </rPr>
      <t xml:space="preserve"> (x1 in ST4/ST5 and x1 in ST6/ST7)</t>
    </r>
  </si>
  <si>
    <r>
      <t>Teaching evaluation</t>
    </r>
    <r>
      <rPr>
        <i/>
        <sz val="11"/>
        <color theme="0" tint="-0.249977111117893"/>
        <rFont val="Calibri"/>
        <family val="2"/>
        <scheme val="minor"/>
      </rPr>
      <t xml:space="preserve"> (x1 per year)</t>
    </r>
  </si>
  <si>
    <r>
      <t xml:space="preserve">Audit/QI participation </t>
    </r>
    <r>
      <rPr>
        <i/>
        <sz val="11"/>
        <color theme="0" tint="-0.249977111117893"/>
        <rFont val="Calibri"/>
        <family val="2"/>
        <scheme val="minor"/>
      </rPr>
      <t>(inc x 1 GIM by CCT)</t>
    </r>
  </si>
  <si>
    <r>
      <t>Reflection</t>
    </r>
    <r>
      <rPr>
        <i/>
        <sz val="11"/>
        <color theme="0" tint="-0.249977111117893"/>
        <rFont val="Calibri"/>
        <family val="2"/>
        <scheme val="minor"/>
      </rPr>
      <t xml:space="preserve"> (no min requirement)</t>
    </r>
  </si>
  <si>
    <r>
      <t xml:space="preserve">GIM teaching hours </t>
    </r>
    <r>
      <rPr>
        <i/>
        <sz val="11"/>
        <color theme="0" tint="-0.249977111117893"/>
        <rFont val="Calibri"/>
        <family val="2"/>
        <scheme val="minor"/>
      </rPr>
      <t>(75 hours by CCT)</t>
    </r>
  </si>
  <si>
    <r>
      <t>Research</t>
    </r>
    <r>
      <rPr>
        <i/>
        <sz val="11"/>
        <color theme="0" tint="-0.249977111117893"/>
        <rFont val="Calibri"/>
        <family val="2"/>
        <scheme val="minor"/>
      </rPr>
      <t xml:space="preserve"> (e.g. OOPE, research methods course)</t>
    </r>
  </si>
  <si>
    <t>Total GIM Clinics</t>
  </si>
  <si>
    <t>If you do not have a list of all acute take patients seen, the Firth Calculator or "Summary of training Calculator" may be used</t>
  </si>
  <si>
    <t>List of individual clinics</t>
  </si>
  <si>
    <t>HDU sessions</t>
  </si>
  <si>
    <t>ITU sessions</t>
  </si>
  <si>
    <t>HDU</t>
  </si>
  <si>
    <t>ITU/HDU</t>
  </si>
  <si>
    <t>Bronchoscopy and EBUS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</si>
</sst>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8"/>
      <name val="Calibri"/>
      <family val="2"/>
      <scheme val="minor"/>
    </font>
    <font>
      <i/>
      <sz val="11"/>
      <color indexed="8"/>
      <name val="Calibri"/>
      <family val="2"/>
    </font>
    <font>
      <sz val="11"/>
      <name val="Calibri"/>
      <family val="2"/>
      <scheme val="minor"/>
    </font>
    <font>
      <i/>
      <sz val="11"/>
      <color theme="0" tint="-0.249977111117893"/>
      <name val="Calibri"/>
      <family val="2"/>
      <scheme val="minor"/>
    </font>
    <font>
      <i/>
      <sz val="9"/>
      <color theme="0" tint="-0.249977111117893"/>
      <name val="Calibri"/>
      <family val="2"/>
      <scheme val="minor"/>
    </font>
    <font>
      <i/>
      <sz val="8"/>
      <color theme="0" tint="-0.249977111117893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0" tint="-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4" borderId="0" xfId="0" applyFill="1"/>
    <xf numFmtId="0" fontId="2" fillId="4" borderId="0" xfId="0" applyFont="1" applyFill="1"/>
    <xf numFmtId="0" fontId="2" fillId="6" borderId="0" xfId="0" applyFont="1" applyFill="1"/>
    <xf numFmtId="0" fontId="2" fillId="8" borderId="0" xfId="0" applyFont="1" applyFill="1"/>
    <xf numFmtId="0" fontId="0" fillId="8" borderId="0" xfId="0" applyFill="1"/>
    <xf numFmtId="0" fontId="1" fillId="7" borderId="0" xfId="0" applyFont="1" applyFill="1"/>
    <xf numFmtId="0" fontId="3" fillId="5" borderId="0" xfId="0" applyFont="1" applyFill="1"/>
    <xf numFmtId="0" fontId="0" fillId="5" borderId="0" xfId="0" applyFill="1"/>
    <xf numFmtId="0" fontId="2" fillId="3" borderId="0" xfId="0" applyFont="1" applyFill="1"/>
    <xf numFmtId="0" fontId="0" fillId="3" borderId="0" xfId="0" applyFill="1"/>
    <xf numFmtId="0" fontId="0" fillId="6" borderId="0" xfId="0" applyFill="1"/>
    <xf numFmtId="0" fontId="2" fillId="9" borderId="0" xfId="0" applyFont="1" applyFill="1"/>
    <xf numFmtId="0" fontId="0" fillId="9" borderId="0" xfId="0" applyFill="1"/>
    <xf numFmtId="0" fontId="1" fillId="0" borderId="1" xfId="0" applyFont="1" applyBorder="1"/>
    <xf numFmtId="0" fontId="2" fillId="10" borderId="0" xfId="0" applyFont="1" applyFill="1"/>
    <xf numFmtId="0" fontId="0" fillId="10" borderId="0" xfId="0" applyFill="1"/>
    <xf numFmtId="0" fontId="6" fillId="0" borderId="0" xfId="0" applyFont="1"/>
    <xf numFmtId="0" fontId="0" fillId="0" borderId="0" xfId="0" applyAlignment="1">
      <alignment vertical="top" wrapText="1"/>
    </xf>
    <xf numFmtId="0" fontId="5" fillId="0" borderId="0" xfId="1"/>
    <xf numFmtId="0" fontId="0" fillId="0" borderId="0" xfId="0" applyAlignment="1">
      <alignment vertical="top"/>
    </xf>
    <xf numFmtId="0" fontId="1" fillId="0" borderId="0" xfId="0" applyFont="1" applyAlignment="1">
      <alignment horizontal="center"/>
    </xf>
    <xf numFmtId="17" fontId="0" fillId="0" borderId="2" xfId="0" applyNumberFormat="1" applyBorder="1"/>
    <xf numFmtId="0" fontId="1" fillId="0" borderId="2" xfId="0" applyFont="1" applyBorder="1" applyAlignment="1">
      <alignment wrapText="1"/>
    </xf>
    <xf numFmtId="0" fontId="0" fillId="0" borderId="2" xfId="0" applyBorder="1"/>
    <xf numFmtId="0" fontId="1" fillId="0" borderId="2" xfId="0" applyFont="1" applyBorder="1"/>
    <xf numFmtId="0" fontId="1" fillId="0" borderId="3" xfId="0" applyFont="1" applyBorder="1" applyAlignment="1">
      <alignment wrapText="1"/>
    </xf>
    <xf numFmtId="0" fontId="0" fillId="0" borderId="3" xfId="0" applyBorder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7" borderId="0" xfId="0" applyFont="1" applyFill="1" applyAlignment="1">
      <alignment horizontal="center"/>
    </xf>
    <xf numFmtId="0" fontId="1" fillId="0" borderId="4" xfId="0" applyFont="1" applyBorder="1" applyAlignment="1">
      <alignment horizontal="center"/>
    </xf>
    <xf numFmtId="0" fontId="11" fillId="0" borderId="0" xfId="0" applyFont="1"/>
    <xf numFmtId="0" fontId="1" fillId="0" borderId="7" xfId="0" applyFont="1" applyBorder="1" applyAlignment="1">
      <alignment vertical="top"/>
    </xf>
    <xf numFmtId="0" fontId="1" fillId="0" borderId="7" xfId="0" applyFont="1" applyBorder="1" applyAlignment="1">
      <alignment wrapText="1"/>
    </xf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1" fillId="0" borderId="7" xfId="0" applyFont="1" applyBorder="1" applyAlignment="1">
      <alignment vertical="top" wrapText="1"/>
    </xf>
    <xf numFmtId="0" fontId="1" fillId="0" borderId="7" xfId="0" applyFont="1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0" fillId="0" borderId="2" xfId="0" applyFont="1" applyBorder="1"/>
    <xf numFmtId="17" fontId="10" fillId="0" borderId="2" xfId="0" applyNumberFormat="1" applyFont="1" applyBorder="1"/>
    <xf numFmtId="0" fontId="10" fillId="0" borderId="3" xfId="0" applyFont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wrapText="1"/>
    </xf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4" fillId="0" borderId="0" xfId="0" applyFont="1" applyAlignment="1">
      <alignment vertical="center" textRotation="90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left" indent="4"/>
    </xf>
    <xf numFmtId="0" fontId="14" fillId="0" borderId="4" xfId="0" applyFont="1" applyBorder="1" applyAlignment="1">
      <alignment horizontal="center"/>
    </xf>
    <xf numFmtId="0" fontId="15" fillId="0" borderId="2" xfId="0" applyFont="1" applyBorder="1" applyAlignment="1">
      <alignment horizontal="left" textRotation="45"/>
    </xf>
    <xf numFmtId="0" fontId="15" fillId="0" borderId="10" xfId="0" applyFont="1" applyBorder="1" applyAlignment="1">
      <alignment horizontal="left" textRotation="45"/>
    </xf>
    <xf numFmtId="0" fontId="0" fillId="0" borderId="4" xfId="0" applyBorder="1" applyAlignment="1">
      <alignment wrapText="1"/>
    </xf>
    <xf numFmtId="0" fontId="0" fillId="11" borderId="0" xfId="0" applyFill="1" applyAlignment="1">
      <alignment horizontal="center"/>
    </xf>
    <xf numFmtId="0" fontId="7" fillId="11" borderId="0" xfId="0" applyFont="1" applyFill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0" fillId="0" borderId="1" xfId="0" applyBorder="1"/>
    <xf numFmtId="0" fontId="1" fillId="0" borderId="5" xfId="0" applyFont="1" applyBorder="1"/>
    <xf numFmtId="0" fontId="0" fillId="0" borderId="5" xfId="0" applyBorder="1" applyAlignment="1">
      <alignment wrapText="1"/>
    </xf>
    <xf numFmtId="0" fontId="4" fillId="8" borderId="0" xfId="0" applyFont="1" applyFill="1" applyAlignment="1">
      <alignment horizontal="center" vertical="center" textRotation="90"/>
    </xf>
    <xf numFmtId="0" fontId="4" fillId="7" borderId="0" xfId="0" applyFont="1" applyFill="1" applyAlignment="1">
      <alignment horizontal="center" vertical="center" textRotation="90"/>
    </xf>
    <xf numFmtId="0" fontId="1" fillId="11" borderId="0" xfId="0" applyFont="1" applyFill="1" applyAlignment="1">
      <alignment horizontal="center"/>
    </xf>
    <xf numFmtId="0" fontId="5" fillId="0" borderId="0" xfId="1" applyAlignment="1">
      <alignment horizontal="center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16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7" borderId="0" xfId="0" applyFont="1" applyFill="1" applyAlignment="1">
      <alignment horizontal="left"/>
    </xf>
    <xf numFmtId="0" fontId="12" fillId="0" borderId="3" xfId="0" applyFont="1" applyBorder="1" applyAlignment="1">
      <alignment horizontal="left" wrapText="1"/>
    </xf>
    <xf numFmtId="0" fontId="12" fillId="0" borderId="9" xfId="0" applyFont="1" applyBorder="1" applyAlignment="1">
      <alignment horizontal="left" wrapText="1"/>
    </xf>
    <xf numFmtId="0" fontId="12" fillId="0" borderId="10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0" fillId="7" borderId="0" xfId="0" applyFill="1"/>
    <xf numFmtId="0" fontId="0" fillId="11" borderId="0" xfId="0" applyFill="1"/>
  </cellXfs>
  <cellStyles count="2">
    <cellStyle name="Hyperlink" xfId="1" builtinId="8"/>
    <cellStyle name="Normal" xfId="0" builtinId="0"/>
  </cellStyles>
  <dxfs count="1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hefederation.uk/sites/default/files/IMS2%2520ARCP%2520Decision%2520Aid%25202022%2520150921.pdf" TargetMode="External"/><Relationship Id="rId1" Type="http://schemas.openxmlformats.org/officeDocument/2006/relationships/hyperlink" Target="https://www.thefederation.uk/sites/default/files/uploads/Respiratory%20Medicine%202022%20ARCP%20Decision%20Aid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B1:U38"/>
  <sheetViews>
    <sheetView tabSelected="1" zoomScaleNormal="100" workbookViewId="0">
      <selection activeCell="P28" sqref="P28"/>
    </sheetView>
  </sheetViews>
  <sheetFormatPr defaultRowHeight="15" x14ac:dyDescent="0.25"/>
  <cols>
    <col min="2" max="2" width="3.140625" customWidth="1"/>
    <col min="3" max="3" width="23.28515625" customWidth="1"/>
    <col min="4" max="4" width="10.140625" customWidth="1"/>
    <col min="5" max="5" width="5.7109375" customWidth="1"/>
    <col min="6" max="6" width="3.140625" customWidth="1"/>
    <col min="7" max="7" width="36.7109375" customWidth="1"/>
    <col min="8" max="8" width="8.85546875" customWidth="1"/>
    <col min="9" max="9" width="10.140625" customWidth="1"/>
    <col min="10" max="10" width="5.7109375" customWidth="1"/>
    <col min="11" max="11" width="3.140625" customWidth="1"/>
    <col min="12" max="12" width="29" customWidth="1"/>
    <col min="13" max="13" width="10.140625" customWidth="1"/>
    <col min="14" max="14" width="5.7109375" customWidth="1"/>
    <col min="15" max="15" width="3.140625" customWidth="1"/>
    <col min="16" max="16" width="44" customWidth="1"/>
    <col min="17" max="20" width="8" style="35" customWidth="1"/>
    <col min="21" max="21" width="11.140625" customWidth="1"/>
    <col min="22" max="22" width="3.140625" customWidth="1"/>
    <col min="23" max="24" width="19.28515625" customWidth="1"/>
  </cols>
  <sheetData>
    <row r="1" spans="2:21" ht="15.75" customHeight="1" x14ac:dyDescent="0.25"/>
    <row r="2" spans="2:21" x14ac:dyDescent="0.25">
      <c r="I2" s="60" t="s">
        <v>167</v>
      </c>
    </row>
    <row r="3" spans="2:21" x14ac:dyDescent="0.25">
      <c r="B3" s="10"/>
      <c r="C3" s="78" t="s">
        <v>27</v>
      </c>
      <c r="D3" s="78"/>
      <c r="F3" s="92"/>
      <c r="G3" s="38" t="s">
        <v>28</v>
      </c>
      <c r="H3" s="38" t="s">
        <v>114</v>
      </c>
      <c r="I3" s="38" t="s">
        <v>9</v>
      </c>
      <c r="K3" s="6"/>
      <c r="L3" s="79" t="s">
        <v>22</v>
      </c>
      <c r="M3" s="79"/>
      <c r="O3" s="76"/>
      <c r="P3" s="77" t="s">
        <v>31</v>
      </c>
      <c r="Q3" s="77"/>
      <c r="R3" s="77"/>
      <c r="S3" s="77"/>
      <c r="T3" s="77"/>
      <c r="U3" s="77"/>
    </row>
    <row r="4" spans="2:21" ht="15" customHeight="1" x14ac:dyDescent="0.25">
      <c r="B4" s="72" t="s">
        <v>19</v>
      </c>
      <c r="C4" s="80" t="s">
        <v>127</v>
      </c>
      <c r="D4" s="80"/>
      <c r="F4" s="73" t="s">
        <v>139</v>
      </c>
      <c r="G4" s="3" t="s">
        <v>7</v>
      </c>
      <c r="H4">
        <f>COUNTIF(Procedures!$C$5:$C$1048576,OVERVIEW!G4)</f>
        <v>0</v>
      </c>
      <c r="K4" s="6"/>
      <c r="L4" t="s">
        <v>32</v>
      </c>
      <c r="M4">
        <f>COUNTA(USS!F5:G391)</f>
        <v>0</v>
      </c>
      <c r="O4" s="76"/>
      <c r="P4" s="40" t="s">
        <v>116</v>
      </c>
      <c r="Q4" s="26" t="s">
        <v>35</v>
      </c>
      <c r="R4" s="26" t="s">
        <v>66</v>
      </c>
      <c r="S4" s="26" t="s">
        <v>67</v>
      </c>
      <c r="T4" s="26" t="s">
        <v>68</v>
      </c>
      <c r="U4" s="39" t="s">
        <v>53</v>
      </c>
    </row>
    <row r="5" spans="2:21" x14ac:dyDescent="0.25">
      <c r="B5" s="72"/>
      <c r="C5" s="80"/>
      <c r="D5" s="80"/>
      <c r="F5" s="73"/>
      <c r="G5" t="s">
        <v>138</v>
      </c>
      <c r="H5">
        <f>COUNTIF(Procedures!$C$5:$C$1048576,OVERVIEW!G5)</f>
        <v>0</v>
      </c>
      <c r="O5" s="76"/>
      <c r="P5" t="s">
        <v>168</v>
      </c>
      <c r="S5" s="36"/>
      <c r="T5" s="36"/>
      <c r="U5" s="68"/>
    </row>
    <row r="6" spans="2:21" x14ac:dyDescent="0.25">
      <c r="B6" s="72"/>
      <c r="C6" t="s">
        <v>43</v>
      </c>
      <c r="D6">
        <f>COUNTIF(Clinics!C:C,C6)</f>
        <v>0</v>
      </c>
      <c r="F6" s="73"/>
      <c r="G6" s="3" t="s">
        <v>11</v>
      </c>
      <c r="H6">
        <f>COUNTIF(Procedures!$C$5:$C$1048576,OVERVIEW!G6)</f>
        <v>0</v>
      </c>
      <c r="K6" s="13"/>
      <c r="L6" s="91" t="s">
        <v>6</v>
      </c>
      <c r="M6" s="91"/>
      <c r="O6" s="76"/>
      <c r="P6" s="34" t="s">
        <v>169</v>
      </c>
      <c r="S6" s="36"/>
      <c r="T6" s="36"/>
      <c r="U6" s="68"/>
    </row>
    <row r="7" spans="2:21" x14ac:dyDescent="0.25">
      <c r="B7" s="72"/>
      <c r="C7" t="s">
        <v>70</v>
      </c>
      <c r="D7">
        <f>COUNTIF(Clinics!C:C,C7)</f>
        <v>0</v>
      </c>
      <c r="F7" s="73"/>
      <c r="G7" s="3" t="s">
        <v>34</v>
      </c>
      <c r="H7">
        <f>COUNTIF(Procedures!$C$5:$C$1048576,OVERVIEW!G7)</f>
        <v>0</v>
      </c>
      <c r="K7" s="13"/>
      <c r="L7" t="s">
        <v>103</v>
      </c>
      <c r="M7">
        <f>Referrals!F16</f>
        <v>0</v>
      </c>
      <c r="O7" s="76"/>
      <c r="P7" s="34" t="s">
        <v>170</v>
      </c>
      <c r="S7" s="36"/>
      <c r="T7" s="36"/>
      <c r="U7" s="68"/>
    </row>
    <row r="8" spans="2:21" x14ac:dyDescent="0.25">
      <c r="B8" s="72"/>
      <c r="C8" t="s">
        <v>145</v>
      </c>
      <c r="D8">
        <f>COUNTIF(Clinics!C:C,C8)</f>
        <v>0</v>
      </c>
      <c r="F8" s="73"/>
      <c r="G8" s="3" t="s">
        <v>17</v>
      </c>
      <c r="H8">
        <f>COUNTIF(Procedures!$C$5:$C$1048576,OVERVIEW!G8)</f>
        <v>0</v>
      </c>
      <c r="O8" s="76"/>
      <c r="P8" t="s">
        <v>171</v>
      </c>
      <c r="U8" s="68"/>
    </row>
    <row r="9" spans="2:21" x14ac:dyDescent="0.25">
      <c r="B9" s="72"/>
      <c r="C9" t="s">
        <v>141</v>
      </c>
      <c r="D9">
        <f>COUNTIF(Clinics!C:C,C9)</f>
        <v>0</v>
      </c>
      <c r="F9" s="73"/>
      <c r="G9" s="3" t="s">
        <v>15</v>
      </c>
      <c r="H9">
        <f>COUNTIF(Procedures!$C$5:$C$1048576,OVERVIEW!G9)</f>
        <v>0</v>
      </c>
      <c r="K9" s="15"/>
      <c r="L9" s="87" t="s">
        <v>30</v>
      </c>
      <c r="M9" s="87"/>
      <c r="O9" s="76"/>
      <c r="P9" s="34" t="s">
        <v>172</v>
      </c>
      <c r="U9" s="68"/>
    </row>
    <row r="10" spans="2:21" x14ac:dyDescent="0.25">
      <c r="B10" s="72"/>
      <c r="C10" t="s">
        <v>147</v>
      </c>
      <c r="D10">
        <f>COUNTIF(Clinics!C:C,C10)</f>
        <v>0</v>
      </c>
      <c r="F10" s="73"/>
      <c r="G10" s="3" t="s">
        <v>12</v>
      </c>
      <c r="H10">
        <f>COUNTIF(Procedures!$C$5:$C$1048576,OVERVIEW!G10)</f>
        <v>0</v>
      </c>
      <c r="K10" s="15"/>
      <c r="L10" t="s">
        <v>184</v>
      </c>
      <c r="M10">
        <f>COUNTIF('ITU and HDU'!E:E,OVERVIEW!L10)</f>
        <v>0</v>
      </c>
      <c r="O10" s="76"/>
      <c r="P10" s="34" t="s">
        <v>173</v>
      </c>
      <c r="U10" s="39">
        <f>IF(SUM(Q10:T10)&gt;=1,"PASSED",0)</f>
        <v>0</v>
      </c>
    </row>
    <row r="11" spans="2:21" x14ac:dyDescent="0.25">
      <c r="B11" s="72"/>
      <c r="C11" t="s">
        <v>146</v>
      </c>
      <c r="D11">
        <f>COUNTIF(Clinics!C:C,C11)</f>
        <v>0</v>
      </c>
      <c r="F11" s="73"/>
      <c r="G11" s="3" t="s">
        <v>136</v>
      </c>
      <c r="H11">
        <f>COUNTIF(Procedures!$C$5:$C$1048576,OVERVIEW!G11)</f>
        <v>0</v>
      </c>
      <c r="K11" s="15"/>
      <c r="L11" t="s">
        <v>183</v>
      </c>
      <c r="M11">
        <f>COUNTIF('ITU and HDU'!E:E,OVERVIEW!L11)</f>
        <v>0</v>
      </c>
      <c r="O11" s="76"/>
      <c r="P11" t="s">
        <v>174</v>
      </c>
      <c r="U11" s="39">
        <f>SUM(Q11:T11)</f>
        <v>0</v>
      </c>
    </row>
    <row r="12" spans="2:21" x14ac:dyDescent="0.25">
      <c r="B12" s="72"/>
      <c r="C12" t="s">
        <v>149</v>
      </c>
      <c r="D12">
        <f>COUNTIF(Clinics!C:C,C12)</f>
        <v>0</v>
      </c>
      <c r="F12" s="73"/>
      <c r="G12" s="3" t="s">
        <v>137</v>
      </c>
      <c r="H12">
        <f>COUNTIF(Procedures!$C$5:$C$1048576,OVERVIEW!G12)</f>
        <v>0</v>
      </c>
      <c r="O12" s="76"/>
      <c r="P12" t="s">
        <v>175</v>
      </c>
      <c r="U12" s="39">
        <f>SUM(Q12:T12)</f>
        <v>0</v>
      </c>
    </row>
    <row r="13" spans="2:21" x14ac:dyDescent="0.25">
      <c r="B13" s="72"/>
      <c r="C13" t="s">
        <v>21</v>
      </c>
      <c r="D13">
        <f>COUNTIF(Clinics!C:C,C13)</f>
        <v>0</v>
      </c>
      <c r="F13" s="73"/>
      <c r="G13" s="3" t="s">
        <v>135</v>
      </c>
      <c r="H13">
        <f>COUNTIF(Procedures!$C$5:$C$1048576,OVERVIEW!G13)</f>
        <v>0</v>
      </c>
      <c r="K13" s="21"/>
      <c r="L13" s="88" t="s">
        <v>110</v>
      </c>
      <c r="M13" s="88"/>
      <c r="O13" s="76"/>
      <c r="P13" t="s">
        <v>176</v>
      </c>
      <c r="U13" s="39">
        <f>SUM(Q13:T13)</f>
        <v>0</v>
      </c>
    </row>
    <row r="14" spans="2:21" x14ac:dyDescent="0.25">
      <c r="B14" s="72"/>
      <c r="C14" t="s">
        <v>104</v>
      </c>
      <c r="D14">
        <f>COUNTIF(Clinics!C:C,C14)</f>
        <v>0</v>
      </c>
      <c r="F14" s="73"/>
      <c r="G14" s="3" t="s">
        <v>13</v>
      </c>
      <c r="H14">
        <f>COUNTIF(Procedures!$C$5:$C$1048576,OVERVIEW!G14)</f>
        <v>0</v>
      </c>
      <c r="K14" s="21"/>
      <c r="L14" t="s">
        <v>109</v>
      </c>
      <c r="M14">
        <f>COUNTIF(NIV!H5:H1000,"BIPAP")</f>
        <v>0</v>
      </c>
      <c r="O14" s="76"/>
      <c r="P14" t="s">
        <v>177</v>
      </c>
      <c r="U14" s="39">
        <f>SUM(Q14:T14)</f>
        <v>0</v>
      </c>
    </row>
    <row r="15" spans="2:21" x14ac:dyDescent="0.25">
      <c r="B15" s="72"/>
      <c r="C15" t="s">
        <v>33</v>
      </c>
      <c r="D15">
        <f>COUNTIF(Clinics!C:C,C15)</f>
        <v>0</v>
      </c>
      <c r="F15" s="73"/>
      <c r="G15" s="3" t="s">
        <v>18</v>
      </c>
      <c r="H15">
        <f>COUNTIF(Procedures!$C$5:$C$1048576,OVERVIEW!G15)</f>
        <v>0</v>
      </c>
      <c r="K15" s="21"/>
      <c r="L15" t="s">
        <v>62</v>
      </c>
      <c r="M15">
        <f>COUNTIF(NIV!H5:H1000,"CPAP")</f>
        <v>0</v>
      </c>
      <c r="O15" s="76"/>
      <c r="P15" t="s">
        <v>178</v>
      </c>
      <c r="Q15" s="66"/>
      <c r="R15" s="66"/>
      <c r="S15" s="66"/>
      <c r="T15" s="66"/>
      <c r="U15" s="39">
        <f>SUM('Teaching Attendance'!E:E)</f>
        <v>0</v>
      </c>
    </row>
    <row r="16" spans="2:21" ht="15" customHeight="1" x14ac:dyDescent="0.25">
      <c r="B16" s="72"/>
      <c r="C16" t="s">
        <v>150</v>
      </c>
      <c r="D16">
        <f>COUNTIF(Clinics!C:C,C16)</f>
        <v>0</v>
      </c>
      <c r="F16" s="73"/>
      <c r="G16" s="3" t="s">
        <v>151</v>
      </c>
      <c r="H16">
        <f>COUNTIF(Procedures!$C$5:$C$1048576,OVERVIEW!G16)</f>
        <v>0</v>
      </c>
      <c r="O16" s="76"/>
      <c r="P16" s="61" t="s">
        <v>121</v>
      </c>
      <c r="Q16" s="67"/>
      <c r="R16" s="67"/>
      <c r="S16" s="67"/>
      <c r="T16" s="67"/>
      <c r="U16" s="62">
        <f>(SUM('Teaching Attendance'!H:H))</f>
        <v>0</v>
      </c>
    </row>
    <row r="17" spans="2:21" x14ac:dyDescent="0.25">
      <c r="B17" s="72"/>
      <c r="C17" t="s">
        <v>144</v>
      </c>
      <c r="D17">
        <f>COUNTIF(Clinics!C:C,C17)</f>
        <v>0</v>
      </c>
      <c r="F17" s="73"/>
      <c r="G17" s="3" t="s">
        <v>152</v>
      </c>
      <c r="H17">
        <f>COUNTIF(Procedures!$C$5:$C$1048576,OVERVIEW!G17)</f>
        <v>0</v>
      </c>
      <c r="K17" s="16"/>
      <c r="L17" s="89" t="s">
        <v>26</v>
      </c>
      <c r="M17" s="89"/>
      <c r="O17" s="76"/>
      <c r="P17" t="s">
        <v>117</v>
      </c>
      <c r="U17" s="39">
        <f>IF(SUM(Q17:T17)&gt;=1,"COMPLETE",0)</f>
        <v>0</v>
      </c>
    </row>
    <row r="18" spans="2:21" x14ac:dyDescent="0.25">
      <c r="B18" s="72"/>
      <c r="C18" t="s">
        <v>148</v>
      </c>
      <c r="D18">
        <f>COUNTIF(Clinics!C:C,C18)</f>
        <v>0</v>
      </c>
      <c r="F18" s="59"/>
      <c r="K18" s="16"/>
      <c r="L18" t="s">
        <v>25</v>
      </c>
      <c r="M18">
        <f>COUNTIF('Bronch EBUS'!F:F,"*bronchoscopy*")</f>
        <v>0</v>
      </c>
      <c r="O18" s="76"/>
      <c r="P18" t="s">
        <v>118</v>
      </c>
      <c r="U18" s="39">
        <f>IF(SUM(Q18:T18)&gt;=1,"COMPLETE",0)</f>
        <v>0</v>
      </c>
    </row>
    <row r="19" spans="2:21" ht="15" customHeight="1" x14ac:dyDescent="0.25">
      <c r="B19" s="72"/>
      <c r="C19" t="s">
        <v>157</v>
      </c>
      <c r="D19">
        <f>COUNTIF(Clinics!C:C,C19)</f>
        <v>0</v>
      </c>
      <c r="F19" s="73" t="s">
        <v>19</v>
      </c>
      <c r="G19" t="s">
        <v>65</v>
      </c>
      <c r="H19">
        <f>COUNTIF(Procedures!$C$5:$C$1048576,OVERVIEW!G19)</f>
        <v>0</v>
      </c>
      <c r="K19" s="16"/>
      <c r="L19" t="s">
        <v>126</v>
      </c>
      <c r="M19">
        <f>COUNTIF('Bronch EBUS'!F:F,"*EBUS*")</f>
        <v>0</v>
      </c>
      <c r="O19" s="76"/>
      <c r="P19" t="s">
        <v>179</v>
      </c>
      <c r="U19" s="39">
        <f>IF(SUM(Q19:T19)&gt;=1,"COMPLETE",0)</f>
        <v>0</v>
      </c>
    </row>
    <row r="20" spans="2:21" ht="15.75" thickBot="1" x14ac:dyDescent="0.3">
      <c r="B20" s="72"/>
      <c r="C20" s="19" t="s">
        <v>53</v>
      </c>
      <c r="D20" s="19">
        <f>SUM(D6:D19)</f>
        <v>0</v>
      </c>
      <c r="F20" s="73"/>
      <c r="G20" s="3" t="s">
        <v>130</v>
      </c>
      <c r="H20">
        <f>COUNTIF(Procedures!$C$5:$C$1048576,OVERVIEW!G20)</f>
        <v>0</v>
      </c>
      <c r="K20" s="16"/>
      <c r="L20" s="19" t="s">
        <v>53</v>
      </c>
      <c r="M20" s="69">
        <f>SUM(M18:M19)</f>
        <v>0</v>
      </c>
      <c r="O20" s="76"/>
      <c r="P20" t="s">
        <v>119</v>
      </c>
      <c r="U20" s="39">
        <f>IF(SUM(Q20:T20)&gt;=1,"COMPLETE",0)</f>
        <v>0</v>
      </c>
    </row>
    <row r="21" spans="2:21" ht="15.75" thickTop="1" x14ac:dyDescent="0.25">
      <c r="B21" s="72" t="s">
        <v>139</v>
      </c>
      <c r="C21" t="s">
        <v>151</v>
      </c>
      <c r="D21">
        <f>COUNTIF(Clinics!C:C,C21)</f>
        <v>0</v>
      </c>
      <c r="F21" s="73"/>
      <c r="G21" s="3" t="s">
        <v>69</v>
      </c>
      <c r="H21">
        <f>COUNTIF(Procedures!$C$5:$C$1048576,OVERVIEW!G21)</f>
        <v>0</v>
      </c>
      <c r="O21" s="76"/>
      <c r="P21" t="s">
        <v>120</v>
      </c>
      <c r="U21" s="39">
        <f>IF(SUM(Q21:T21)&gt;=1,"COMPLETE",0)</f>
        <v>0</v>
      </c>
    </row>
    <row r="22" spans="2:21" x14ac:dyDescent="0.25">
      <c r="B22" s="72"/>
      <c r="C22" t="s">
        <v>152</v>
      </c>
      <c r="D22">
        <f>COUNTIF(Clinics!C:C,C22)</f>
        <v>0</v>
      </c>
      <c r="F22" s="73"/>
      <c r="G22" s="3" t="s">
        <v>129</v>
      </c>
      <c r="H22">
        <f>COUNTIF(Procedures!$C$5:$C$1048576,OVERVIEW!G22)</f>
        <v>0</v>
      </c>
      <c r="K22" s="18"/>
      <c r="L22" s="90" t="s">
        <v>54</v>
      </c>
      <c r="M22" s="90"/>
    </row>
    <row r="23" spans="2:21" x14ac:dyDescent="0.25">
      <c r="B23" s="72"/>
      <c r="C23" t="s">
        <v>153</v>
      </c>
      <c r="D23">
        <f>COUNTIF(Clinics!C:C,C23)</f>
        <v>0</v>
      </c>
      <c r="F23" s="73"/>
      <c r="G23" t="s">
        <v>115</v>
      </c>
      <c r="H23">
        <f>COUNTIF(Procedures!$C$5:$C$1048576,OVERVIEW!G23)</f>
        <v>0</v>
      </c>
      <c r="K23" s="18"/>
      <c r="L23" t="s">
        <v>103</v>
      </c>
      <c r="M23">
        <f>'Acute Take'!H15</f>
        <v>0</v>
      </c>
      <c r="R23" s="37"/>
    </row>
    <row r="24" spans="2:21" x14ac:dyDescent="0.25">
      <c r="B24" s="72"/>
      <c r="C24" t="s">
        <v>154</v>
      </c>
      <c r="D24">
        <f>COUNTIF(Clinics!C:C,C24)</f>
        <v>0</v>
      </c>
      <c r="F24" s="73"/>
      <c r="G24" s="3" t="s">
        <v>29</v>
      </c>
      <c r="H24">
        <f>COUNTIF(Procedures!$C$5:$C$1048576,OVERVIEW!G24)</f>
        <v>0</v>
      </c>
      <c r="O24" s="93"/>
      <c r="P24" s="74" t="s">
        <v>123</v>
      </c>
      <c r="Q24" s="74"/>
      <c r="R24" s="74"/>
      <c r="S24" s="74"/>
      <c r="T24" s="74"/>
      <c r="U24" s="74"/>
    </row>
    <row r="25" spans="2:21" x14ac:dyDescent="0.25">
      <c r="B25" s="72"/>
      <c r="C25" t="s">
        <v>155</v>
      </c>
      <c r="D25">
        <f>COUNTIF(Clinics!C:C,C25)</f>
        <v>0</v>
      </c>
      <c r="F25" s="73"/>
      <c r="G25" s="3" t="s">
        <v>14</v>
      </c>
      <c r="H25">
        <f>COUNTIF(Procedures!$C$5:$C$1048576,OVERVIEW!G25)</f>
        <v>0</v>
      </c>
      <c r="O25" s="93"/>
      <c r="P25" s="75" t="s">
        <v>124</v>
      </c>
      <c r="Q25" s="75"/>
      <c r="R25" s="75"/>
      <c r="S25" s="75"/>
      <c r="T25" s="75"/>
      <c r="U25" s="75"/>
    </row>
    <row r="26" spans="2:21" x14ac:dyDescent="0.25">
      <c r="B26" s="72"/>
      <c r="C26" t="s">
        <v>156</v>
      </c>
      <c r="D26">
        <f>COUNTIF(Clinics!C:C,C26)</f>
        <v>0</v>
      </c>
      <c r="F26" s="73"/>
      <c r="G26" s="3" t="s">
        <v>16</v>
      </c>
      <c r="H26">
        <f>COUNTIF(Procedures!$C$5:$C$1048576,OVERVIEW!G26)</f>
        <v>0</v>
      </c>
      <c r="O26" s="93"/>
      <c r="P26" s="75" t="s">
        <v>125</v>
      </c>
      <c r="Q26" s="75"/>
      <c r="R26" s="75"/>
      <c r="S26" s="75"/>
      <c r="T26" s="75"/>
      <c r="U26" s="75"/>
    </row>
    <row r="27" spans="2:21" ht="15.75" thickBot="1" x14ac:dyDescent="0.3">
      <c r="B27" s="72"/>
      <c r="C27" s="19" t="s">
        <v>180</v>
      </c>
      <c r="D27" s="19">
        <f>SUM(D21:D26)</f>
        <v>0</v>
      </c>
      <c r="F27" s="73"/>
      <c r="G27" t="s">
        <v>64</v>
      </c>
      <c r="H27">
        <f>COUNTIF(Procedures!$C$5:$C$1048576,OVERVIEW!G27)</f>
        <v>0</v>
      </c>
      <c r="I27" s="1"/>
      <c r="R27" s="37"/>
    </row>
    <row r="28" spans="2:21" ht="15.75" thickTop="1" x14ac:dyDescent="0.25">
      <c r="R28" s="37"/>
    </row>
    <row r="29" spans="2:21" ht="15.75" x14ac:dyDescent="0.25">
      <c r="B29" s="22"/>
      <c r="C29" s="22" t="s">
        <v>45</v>
      </c>
      <c r="R29" s="37"/>
    </row>
    <row r="30" spans="2:21" x14ac:dyDescent="0.25">
      <c r="B30">
        <v>1</v>
      </c>
      <c r="C30" t="s">
        <v>46</v>
      </c>
      <c r="R30" s="37"/>
    </row>
    <row r="31" spans="2:21" x14ac:dyDescent="0.25">
      <c r="B31">
        <v>2</v>
      </c>
      <c r="C31" t="s">
        <v>47</v>
      </c>
    </row>
    <row r="32" spans="2:21" x14ac:dyDescent="0.25">
      <c r="B32">
        <v>3</v>
      </c>
      <c r="C32" t="s">
        <v>48</v>
      </c>
    </row>
    <row r="33" spans="2:3" x14ac:dyDescent="0.25">
      <c r="B33">
        <v>4</v>
      </c>
      <c r="C33" t="s">
        <v>49</v>
      </c>
    </row>
    <row r="34" spans="2:3" x14ac:dyDescent="0.25">
      <c r="B34">
        <v>5</v>
      </c>
      <c r="C34" t="s">
        <v>50</v>
      </c>
    </row>
    <row r="35" spans="2:3" x14ac:dyDescent="0.25">
      <c r="B35">
        <v>6</v>
      </c>
      <c r="C35" t="s">
        <v>51</v>
      </c>
    </row>
    <row r="36" spans="2:3" x14ac:dyDescent="0.25">
      <c r="B36" s="23">
        <v>7</v>
      </c>
      <c r="C36" s="25" t="s">
        <v>52</v>
      </c>
    </row>
    <row r="37" spans="2:3" x14ac:dyDescent="0.25">
      <c r="B37">
        <v>8</v>
      </c>
      <c r="C37" t="s">
        <v>181</v>
      </c>
    </row>
    <row r="38" spans="2:3" x14ac:dyDescent="0.25">
      <c r="C38" s="24"/>
    </row>
  </sheetData>
  <sortState xmlns:xlrd2="http://schemas.microsoft.com/office/spreadsheetml/2017/richdata2" ref="G20:G27">
    <sortCondition ref="G19:G27"/>
  </sortState>
  <mergeCells count="17">
    <mergeCell ref="L17:M17"/>
    <mergeCell ref="L22:M22"/>
    <mergeCell ref="B21:B27"/>
    <mergeCell ref="B4:B20"/>
    <mergeCell ref="F19:F27"/>
    <mergeCell ref="F4:F17"/>
    <mergeCell ref="P24:U24"/>
    <mergeCell ref="P25:U25"/>
    <mergeCell ref="P26:U26"/>
    <mergeCell ref="O3:O21"/>
    <mergeCell ref="P3:U3"/>
    <mergeCell ref="C3:D3"/>
    <mergeCell ref="L3:M3"/>
    <mergeCell ref="L6:M6"/>
    <mergeCell ref="L9:M9"/>
    <mergeCell ref="C4:D5"/>
    <mergeCell ref="L13:M13"/>
  </mergeCells>
  <conditionalFormatting sqref="Q5:T5">
    <cfRule type="cellIs" dxfId="12" priority="9" operator="greaterThanOrEqual">
      <formula>4</formula>
    </cfRule>
  </conditionalFormatting>
  <conditionalFormatting sqref="Q6:T6">
    <cfRule type="cellIs" dxfId="11" priority="8" operator="greaterThanOrEqual">
      <formula>12</formula>
    </cfRule>
  </conditionalFormatting>
  <conditionalFormatting sqref="Q7:T7">
    <cfRule type="cellIs" dxfId="10" priority="7" operator="greaterThanOrEqual">
      <formula>6</formula>
    </cfRule>
  </conditionalFormatting>
  <conditionalFormatting sqref="Q9:T9">
    <cfRule type="cellIs" dxfId="9" priority="6" operator="greaterThanOrEqual">
      <formula>6</formula>
    </cfRule>
  </conditionalFormatting>
  <conditionalFormatting sqref="Q11:T14">
    <cfRule type="cellIs" dxfId="8" priority="10" operator="greaterThan">
      <formula>0</formula>
    </cfRule>
  </conditionalFormatting>
  <conditionalFormatting sqref="U10 U12:U14 U17:U21">
    <cfRule type="cellIs" dxfId="7" priority="4" operator="greaterThanOrEqual">
      <formula>4</formula>
    </cfRule>
  </conditionalFormatting>
  <conditionalFormatting sqref="U11">
    <cfRule type="cellIs" dxfId="6" priority="3" operator="greaterThanOrEqual">
      <formula>2</formula>
    </cfRule>
  </conditionalFormatting>
  <conditionalFormatting sqref="U15">
    <cfRule type="cellIs" dxfId="5" priority="2" operator="greaterThanOrEqual">
      <formula>75</formula>
    </cfRule>
  </conditionalFormatting>
  <conditionalFormatting sqref="U16">
    <cfRule type="cellIs" dxfId="4" priority="1" operator="greaterThanOrEqual">
      <formula>12</formula>
    </cfRule>
  </conditionalFormatting>
  <dataValidations count="1">
    <dataValidation type="list" allowBlank="1" showInputMessage="1" showErrorMessage="1" sqref="G24 G20" xr:uid="{0297CB98-1BCC-4472-93A2-591E3EE3379E}">
      <formula1>#REF!</formula1>
    </dataValidation>
  </dataValidations>
  <hyperlinks>
    <hyperlink ref="P25" r:id="rId1" xr:uid="{6E450FFE-7EF0-4F18-B1AE-28B4DA55B7D9}"/>
    <hyperlink ref="P26" r:id="rId2" xr:uid="{56267EDC-5BA3-457E-B911-168DF5224CC1}"/>
  </hyperlinks>
  <pageMargins left="0.7" right="0.7" top="0.75" bottom="0.75" header="0.3" footer="0.3"/>
  <pageSetup paperSize="9" orientation="portrait" r:id="rId3"/>
  <ignoredErrors>
    <ignoredError sqref="U11:U14" formulaRange="1"/>
    <ignoredError sqref="D2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2:O170"/>
  <sheetViews>
    <sheetView workbookViewId="0">
      <pane ySplit="5" topLeftCell="A6" activePane="bottomLeft" state="frozen"/>
      <selection pane="bottomLeft" activeCell="K7" sqref="K7"/>
    </sheetView>
  </sheetViews>
  <sheetFormatPr defaultRowHeight="15" x14ac:dyDescent="0.25"/>
  <cols>
    <col min="2" max="2" width="16.5703125" customWidth="1"/>
    <col min="3" max="3" width="26.140625" customWidth="1"/>
    <col min="4" max="4" width="26" customWidth="1"/>
    <col min="5" max="5" width="9.85546875" customWidth="1"/>
    <col min="6" max="6" width="21.5703125" customWidth="1"/>
    <col min="7" max="9" width="14.28515625" customWidth="1"/>
    <col min="10" max="11" width="21.28515625" customWidth="1"/>
    <col min="12" max="12" width="24.5703125" customWidth="1"/>
    <col min="15" max="15" width="25.140625" customWidth="1"/>
  </cols>
  <sheetData>
    <row r="2" spans="1:15" s="10" customFormat="1" ht="31.5" x14ac:dyDescent="0.5">
      <c r="A2" s="9" t="s">
        <v>27</v>
      </c>
      <c r="B2" s="9"/>
      <c r="C2" s="9"/>
      <c r="D2" s="9"/>
      <c r="E2" s="9"/>
    </row>
    <row r="4" spans="1:15" x14ac:dyDescent="0.25">
      <c r="A4" s="81" t="s">
        <v>182</v>
      </c>
      <c r="B4" s="81"/>
      <c r="C4" s="81"/>
      <c r="D4" s="81"/>
      <c r="E4" s="1"/>
      <c r="F4" s="1" t="s">
        <v>90</v>
      </c>
      <c r="G4" s="1"/>
      <c r="H4" s="1"/>
      <c r="I4" s="1"/>
      <c r="J4" s="1"/>
      <c r="K4" s="1"/>
      <c r="L4" s="1"/>
    </row>
    <row r="5" spans="1:15" ht="45" x14ac:dyDescent="0.25">
      <c r="A5" s="41" t="s">
        <v>24</v>
      </c>
      <c r="B5" s="41" t="s">
        <v>0</v>
      </c>
      <c r="C5" s="46" t="s">
        <v>158</v>
      </c>
      <c r="D5" s="42" t="s">
        <v>140</v>
      </c>
      <c r="F5" s="28" t="s">
        <v>72</v>
      </c>
      <c r="G5" s="28" t="s">
        <v>73</v>
      </c>
      <c r="H5" s="28" t="s">
        <v>74</v>
      </c>
      <c r="I5" s="28" t="s">
        <v>91</v>
      </c>
      <c r="J5" s="28" t="s">
        <v>92</v>
      </c>
      <c r="K5" s="28" t="s">
        <v>93</v>
      </c>
      <c r="L5" s="28" t="s">
        <v>80</v>
      </c>
      <c r="O5" s="30" t="s">
        <v>142</v>
      </c>
    </row>
    <row r="6" spans="1:15" x14ac:dyDescent="0.25">
      <c r="F6" s="29"/>
      <c r="G6" s="27"/>
      <c r="H6" s="27"/>
      <c r="I6" s="29"/>
      <c r="J6" s="29"/>
      <c r="K6" s="29">
        <f>I6*J6</f>
        <v>0</v>
      </c>
      <c r="L6" s="29"/>
      <c r="O6" s="43" t="s">
        <v>19</v>
      </c>
    </row>
    <row r="7" spans="1:15" x14ac:dyDescent="0.25">
      <c r="B7" s="4"/>
      <c r="F7" s="29"/>
      <c r="G7" s="27"/>
      <c r="H7" s="27"/>
      <c r="I7" s="29"/>
      <c r="J7" s="29"/>
      <c r="K7" s="29">
        <f t="shared" ref="K7:K15" si="0">I7*J7</f>
        <v>0</v>
      </c>
      <c r="L7" s="29"/>
      <c r="O7" s="44" t="s">
        <v>139</v>
      </c>
    </row>
    <row r="8" spans="1:15" x14ac:dyDescent="0.25">
      <c r="B8" s="4"/>
      <c r="F8" s="29"/>
      <c r="G8" s="27"/>
      <c r="H8" s="27"/>
      <c r="I8" s="29"/>
      <c r="J8" s="29"/>
      <c r="K8" s="29">
        <f t="shared" si="0"/>
        <v>0</v>
      </c>
      <c r="L8" s="29"/>
    </row>
    <row r="9" spans="1:15" x14ac:dyDescent="0.25">
      <c r="B9" s="4"/>
      <c r="F9" s="29"/>
      <c r="G9" s="29"/>
      <c r="H9" s="29"/>
      <c r="I9" s="29"/>
      <c r="J9" s="29"/>
      <c r="K9" s="29">
        <f t="shared" si="0"/>
        <v>0</v>
      </c>
      <c r="L9" s="29"/>
    </row>
    <row r="10" spans="1:15" x14ac:dyDescent="0.25">
      <c r="B10" s="4"/>
      <c r="F10" s="29"/>
      <c r="G10" s="29"/>
      <c r="H10" s="29"/>
      <c r="I10" s="29"/>
      <c r="J10" s="29"/>
      <c r="K10" s="29">
        <f t="shared" si="0"/>
        <v>0</v>
      </c>
      <c r="L10" s="29"/>
      <c r="O10" s="30" t="s">
        <v>143</v>
      </c>
    </row>
    <row r="11" spans="1:15" x14ac:dyDescent="0.25">
      <c r="B11" s="4"/>
      <c r="F11" s="29"/>
      <c r="G11" s="29"/>
      <c r="H11" s="29"/>
      <c r="I11" s="29"/>
      <c r="J11" s="29"/>
      <c r="K11" s="29">
        <f t="shared" si="0"/>
        <v>0</v>
      </c>
      <c r="L11" s="29"/>
      <c r="O11" s="45" t="s">
        <v>43</v>
      </c>
    </row>
    <row r="12" spans="1:15" x14ac:dyDescent="0.25">
      <c r="B12" s="4"/>
      <c r="F12" s="29"/>
      <c r="G12" s="29"/>
      <c r="H12" s="29"/>
      <c r="I12" s="29"/>
      <c r="J12" s="29"/>
      <c r="K12" s="29">
        <f t="shared" si="0"/>
        <v>0</v>
      </c>
      <c r="L12" s="29"/>
      <c r="O12" s="43" t="s">
        <v>70</v>
      </c>
    </row>
    <row r="13" spans="1:15" x14ac:dyDescent="0.25">
      <c r="B13" s="4"/>
      <c r="F13" s="29"/>
      <c r="G13" s="29"/>
      <c r="H13" s="29"/>
      <c r="I13" s="29"/>
      <c r="J13" s="29"/>
      <c r="K13" s="29">
        <f t="shared" si="0"/>
        <v>0</v>
      </c>
      <c r="L13" s="29"/>
      <c r="O13" s="43" t="s">
        <v>145</v>
      </c>
    </row>
    <row r="14" spans="1:15" x14ac:dyDescent="0.25">
      <c r="B14" s="4"/>
      <c r="F14" s="29"/>
      <c r="G14" s="29"/>
      <c r="H14" s="29"/>
      <c r="I14" s="29"/>
      <c r="J14" s="29"/>
      <c r="K14" s="29">
        <f t="shared" si="0"/>
        <v>0</v>
      </c>
      <c r="L14" s="29"/>
      <c r="O14" s="43" t="s">
        <v>141</v>
      </c>
    </row>
    <row r="15" spans="1:15" x14ac:dyDescent="0.25">
      <c r="B15" s="4"/>
      <c r="F15" s="29"/>
      <c r="G15" s="29"/>
      <c r="H15" s="29"/>
      <c r="I15" s="29"/>
      <c r="J15" s="29"/>
      <c r="K15" s="29">
        <f t="shared" si="0"/>
        <v>0</v>
      </c>
      <c r="L15" s="29"/>
      <c r="O15" s="43" t="s">
        <v>147</v>
      </c>
    </row>
    <row r="16" spans="1:15" x14ac:dyDescent="0.25">
      <c r="B16" s="4"/>
      <c r="F16" s="29"/>
      <c r="G16" s="29"/>
      <c r="H16" s="29"/>
      <c r="I16" s="29"/>
      <c r="J16" s="30" t="s">
        <v>53</v>
      </c>
      <c r="K16" s="29">
        <f>SUM(K7:K15)</f>
        <v>0</v>
      </c>
      <c r="L16" s="29"/>
      <c r="O16" s="43" t="s">
        <v>146</v>
      </c>
    </row>
    <row r="17" spans="2:15" x14ac:dyDescent="0.25">
      <c r="B17" s="4"/>
      <c r="F17" t="s">
        <v>94</v>
      </c>
      <c r="O17" s="43" t="s">
        <v>149</v>
      </c>
    </row>
    <row r="18" spans="2:15" x14ac:dyDescent="0.25">
      <c r="B18" s="4"/>
      <c r="F18" t="s">
        <v>95</v>
      </c>
      <c r="O18" s="43" t="s">
        <v>21</v>
      </c>
    </row>
    <row r="19" spans="2:15" x14ac:dyDescent="0.25">
      <c r="B19" s="4"/>
      <c r="F19" t="s">
        <v>96</v>
      </c>
      <c r="O19" s="43" t="s">
        <v>104</v>
      </c>
    </row>
    <row r="20" spans="2:15" x14ac:dyDescent="0.25">
      <c r="B20" s="4"/>
      <c r="O20" s="43" t="s">
        <v>33</v>
      </c>
    </row>
    <row r="21" spans="2:15" x14ac:dyDescent="0.25">
      <c r="B21" s="4"/>
      <c r="O21" s="43" t="s">
        <v>150</v>
      </c>
    </row>
    <row r="22" spans="2:15" x14ac:dyDescent="0.25">
      <c r="B22" s="4"/>
      <c r="O22" s="43" t="s">
        <v>144</v>
      </c>
    </row>
    <row r="23" spans="2:15" x14ac:dyDescent="0.25">
      <c r="B23" s="4"/>
      <c r="O23" s="43" t="s">
        <v>148</v>
      </c>
    </row>
    <row r="24" spans="2:15" x14ac:dyDescent="0.25">
      <c r="B24" s="4"/>
      <c r="O24" s="43" t="s">
        <v>157</v>
      </c>
    </row>
    <row r="25" spans="2:15" x14ac:dyDescent="0.25">
      <c r="B25" s="4"/>
      <c r="O25" s="43" t="s">
        <v>151</v>
      </c>
    </row>
    <row r="26" spans="2:15" x14ac:dyDescent="0.25">
      <c r="B26" s="4"/>
      <c r="O26" s="43" t="s">
        <v>152</v>
      </c>
    </row>
    <row r="27" spans="2:15" x14ac:dyDescent="0.25">
      <c r="B27" s="4"/>
      <c r="O27" s="43" t="s">
        <v>153</v>
      </c>
    </row>
    <row r="28" spans="2:15" x14ac:dyDescent="0.25">
      <c r="B28" s="4"/>
      <c r="O28" s="43" t="s">
        <v>154</v>
      </c>
    </row>
    <row r="29" spans="2:15" x14ac:dyDescent="0.25">
      <c r="B29" s="4"/>
      <c r="O29" s="43" t="s">
        <v>155</v>
      </c>
    </row>
    <row r="30" spans="2:15" x14ac:dyDescent="0.25">
      <c r="B30" s="4"/>
      <c r="O30" s="44" t="s">
        <v>156</v>
      </c>
    </row>
    <row r="31" spans="2:15" x14ac:dyDescent="0.25">
      <c r="B31" s="4"/>
    </row>
    <row r="32" spans="2:15" x14ac:dyDescent="0.25">
      <c r="B32" s="4"/>
    </row>
    <row r="33" spans="2:2" x14ac:dyDescent="0.25">
      <c r="B33" s="4"/>
    </row>
    <row r="34" spans="2:2" x14ac:dyDescent="0.25">
      <c r="B34" s="4"/>
    </row>
    <row r="35" spans="2:2" x14ac:dyDescent="0.25">
      <c r="B35" s="4"/>
    </row>
    <row r="36" spans="2:2" x14ac:dyDescent="0.25">
      <c r="B36" s="4"/>
    </row>
    <row r="37" spans="2:2" x14ac:dyDescent="0.25">
      <c r="B37" s="4"/>
    </row>
    <row r="38" spans="2:2" x14ac:dyDescent="0.25">
      <c r="B38" s="4"/>
    </row>
    <row r="39" spans="2:2" x14ac:dyDescent="0.25">
      <c r="B39" s="4"/>
    </row>
    <row r="40" spans="2:2" x14ac:dyDescent="0.25">
      <c r="B40" s="4"/>
    </row>
    <row r="41" spans="2:2" x14ac:dyDescent="0.25">
      <c r="B41" s="4"/>
    </row>
    <row r="42" spans="2:2" x14ac:dyDescent="0.25">
      <c r="B42" s="4"/>
    </row>
    <row r="43" spans="2:2" x14ac:dyDescent="0.25">
      <c r="B43" s="4"/>
    </row>
    <row r="44" spans="2:2" x14ac:dyDescent="0.25">
      <c r="B44" s="4"/>
    </row>
    <row r="45" spans="2:2" x14ac:dyDescent="0.25">
      <c r="B45" s="4"/>
    </row>
    <row r="46" spans="2:2" x14ac:dyDescent="0.25">
      <c r="B46" s="4"/>
    </row>
    <row r="47" spans="2:2" x14ac:dyDescent="0.25">
      <c r="B47" s="4"/>
    </row>
    <row r="48" spans="2:2" x14ac:dyDescent="0.25">
      <c r="B48" s="4"/>
    </row>
    <row r="49" spans="2:2" x14ac:dyDescent="0.25">
      <c r="B49" s="4"/>
    </row>
    <row r="50" spans="2:2" x14ac:dyDescent="0.25">
      <c r="B50" s="4"/>
    </row>
    <row r="51" spans="2:2" x14ac:dyDescent="0.25">
      <c r="B51" s="4"/>
    </row>
    <row r="52" spans="2:2" x14ac:dyDescent="0.25">
      <c r="B52" s="4"/>
    </row>
    <row r="53" spans="2:2" x14ac:dyDescent="0.25">
      <c r="B53" s="4"/>
    </row>
    <row r="54" spans="2:2" x14ac:dyDescent="0.25">
      <c r="B54" s="4"/>
    </row>
    <row r="55" spans="2:2" x14ac:dyDescent="0.25">
      <c r="B55" s="4"/>
    </row>
    <row r="56" spans="2:2" x14ac:dyDescent="0.25">
      <c r="B56" s="4"/>
    </row>
    <row r="57" spans="2:2" x14ac:dyDescent="0.25">
      <c r="B57" s="4"/>
    </row>
    <row r="58" spans="2:2" x14ac:dyDescent="0.25">
      <c r="B58" s="4"/>
    </row>
    <row r="59" spans="2:2" x14ac:dyDescent="0.25">
      <c r="B59" s="4"/>
    </row>
    <row r="60" spans="2:2" x14ac:dyDescent="0.25">
      <c r="B60" s="4"/>
    </row>
    <row r="61" spans="2:2" x14ac:dyDescent="0.25">
      <c r="B61" s="4"/>
    </row>
    <row r="62" spans="2:2" x14ac:dyDescent="0.25">
      <c r="B62" s="4"/>
    </row>
    <row r="63" spans="2:2" x14ac:dyDescent="0.25">
      <c r="B63" s="4"/>
    </row>
    <row r="64" spans="2:2" x14ac:dyDescent="0.25">
      <c r="B64" s="4"/>
    </row>
    <row r="65" spans="2:2" x14ac:dyDescent="0.25">
      <c r="B65" s="4"/>
    </row>
    <row r="66" spans="2:2" x14ac:dyDescent="0.25">
      <c r="B66" s="4"/>
    </row>
    <row r="67" spans="2:2" x14ac:dyDescent="0.25">
      <c r="B67" s="4"/>
    </row>
    <row r="68" spans="2:2" x14ac:dyDescent="0.25">
      <c r="B68" s="4"/>
    </row>
    <row r="69" spans="2:2" x14ac:dyDescent="0.25">
      <c r="B69" s="4"/>
    </row>
    <row r="70" spans="2:2" x14ac:dyDescent="0.25">
      <c r="B70" s="4"/>
    </row>
    <row r="71" spans="2:2" x14ac:dyDescent="0.25">
      <c r="B71" s="4"/>
    </row>
    <row r="72" spans="2:2" x14ac:dyDescent="0.25">
      <c r="B72" s="4"/>
    </row>
    <row r="73" spans="2:2" x14ac:dyDescent="0.25">
      <c r="B73" s="4"/>
    </row>
    <row r="74" spans="2:2" x14ac:dyDescent="0.25">
      <c r="B74" s="4"/>
    </row>
    <row r="75" spans="2:2" x14ac:dyDescent="0.25">
      <c r="B75" s="4"/>
    </row>
    <row r="76" spans="2:2" x14ac:dyDescent="0.25">
      <c r="B76" s="4"/>
    </row>
    <row r="77" spans="2:2" x14ac:dyDescent="0.25">
      <c r="B77" s="4"/>
    </row>
    <row r="78" spans="2:2" x14ac:dyDescent="0.25">
      <c r="B78" s="4"/>
    </row>
    <row r="79" spans="2:2" x14ac:dyDescent="0.25">
      <c r="B79" s="4"/>
    </row>
    <row r="80" spans="2:2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</sheetData>
  <sortState xmlns:xlrd2="http://schemas.microsoft.com/office/spreadsheetml/2017/richdata2" ref="O11:O23">
    <sortCondition ref="O11:O23"/>
  </sortState>
  <mergeCells count="1">
    <mergeCell ref="A4:D4"/>
  </mergeCells>
  <phoneticPr fontId="8" type="noConversion"/>
  <dataValidations count="2">
    <dataValidation type="list" allowBlank="1" showInputMessage="1" showErrorMessage="1" errorTitle="Invalid entry!" error="Please select an option from the drop-down list." sqref="D7:D744" xr:uid="{66764A90-C62C-4B62-BCFD-091A11817036}">
      <formula1>$O$6:$O$7</formula1>
    </dataValidation>
    <dataValidation type="list" allowBlank="1" showInputMessage="1" showErrorMessage="1" sqref="C6:C744" xr:uid="{54093305-8226-49CC-B674-3353DB342368}">
      <formula1>$O$11:$O$30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2:K166"/>
  <sheetViews>
    <sheetView workbookViewId="0">
      <pane ySplit="4" topLeftCell="A5" activePane="bottomLeft" state="frozen"/>
      <selection pane="bottomLeft" activeCell="K28" sqref="K28"/>
    </sheetView>
  </sheetViews>
  <sheetFormatPr defaultRowHeight="15" x14ac:dyDescent="0.25"/>
  <cols>
    <col min="1" max="1" width="10.7109375" bestFit="1" customWidth="1"/>
    <col min="2" max="2" width="10.7109375" customWidth="1"/>
    <col min="3" max="3" width="36.5703125" bestFit="1" customWidth="1"/>
    <col min="4" max="4" width="16" customWidth="1"/>
    <col min="5" max="5" width="8.7109375" bestFit="1" customWidth="1"/>
    <col min="6" max="6" width="8.85546875" customWidth="1"/>
    <col min="7" max="7" width="58.85546875" customWidth="1"/>
    <col min="11" max="11" width="53.42578125" customWidth="1"/>
  </cols>
  <sheetData>
    <row r="2" spans="1:11" s="11" customFormat="1" ht="31.5" x14ac:dyDescent="0.5">
      <c r="A2" s="82" t="s">
        <v>28</v>
      </c>
      <c r="B2" s="82"/>
      <c r="C2" s="82"/>
      <c r="D2" s="82"/>
      <c r="E2" s="82"/>
      <c r="F2" s="82"/>
      <c r="G2" s="82"/>
    </row>
    <row r="3" spans="1:11" x14ac:dyDescent="0.25">
      <c r="A3" s="3"/>
      <c r="B3" s="3"/>
      <c r="C3" s="3"/>
      <c r="D3" s="3"/>
      <c r="E3" s="3"/>
      <c r="F3" s="3"/>
      <c r="G3" s="3"/>
    </row>
    <row r="4" spans="1:11" x14ac:dyDescent="0.25">
      <c r="A4" s="42" t="s">
        <v>0</v>
      </c>
      <c r="B4" s="42" t="s">
        <v>37</v>
      </c>
      <c r="C4" s="42" t="s">
        <v>159</v>
      </c>
      <c r="D4" s="42" t="s">
        <v>128</v>
      </c>
      <c r="E4" s="42" t="s">
        <v>8</v>
      </c>
      <c r="F4" s="42" t="s">
        <v>9</v>
      </c>
      <c r="G4" s="42" t="s">
        <v>10</v>
      </c>
      <c r="K4" s="70" t="s">
        <v>131</v>
      </c>
    </row>
    <row r="5" spans="1:11" x14ac:dyDescent="0.25">
      <c r="A5" s="4"/>
      <c r="B5" s="5"/>
      <c r="D5" s="3"/>
      <c r="E5" s="3"/>
      <c r="F5" s="3"/>
      <c r="G5" s="3"/>
      <c r="K5" s="71" t="s">
        <v>7</v>
      </c>
    </row>
    <row r="6" spans="1:11" x14ac:dyDescent="0.25">
      <c r="A6" s="4"/>
      <c r="B6" s="5"/>
      <c r="D6" s="3"/>
      <c r="E6" s="3"/>
      <c r="F6" s="3"/>
      <c r="G6" s="3"/>
      <c r="K6" s="43" t="s">
        <v>138</v>
      </c>
    </row>
    <row r="7" spans="1:11" x14ac:dyDescent="0.25">
      <c r="A7" s="4"/>
      <c r="B7" s="5"/>
      <c r="D7" s="3"/>
      <c r="E7" s="3"/>
      <c r="F7" s="3"/>
      <c r="G7" s="3"/>
      <c r="K7" s="65" t="s">
        <v>11</v>
      </c>
    </row>
    <row r="8" spans="1:11" x14ac:dyDescent="0.25">
      <c r="A8" s="4"/>
      <c r="B8" s="5"/>
      <c r="D8" s="3"/>
      <c r="E8" s="3"/>
      <c r="F8" s="3"/>
      <c r="G8" s="3"/>
      <c r="K8" s="65" t="s">
        <v>34</v>
      </c>
    </row>
    <row r="9" spans="1:11" x14ac:dyDescent="0.25">
      <c r="A9" s="4"/>
      <c r="B9" s="5"/>
      <c r="D9" s="3"/>
      <c r="E9" s="3"/>
      <c r="F9" s="3"/>
      <c r="G9" s="3"/>
      <c r="K9" s="65" t="s">
        <v>17</v>
      </c>
    </row>
    <row r="10" spans="1:11" x14ac:dyDescent="0.25">
      <c r="A10" s="4"/>
      <c r="B10" s="5"/>
      <c r="D10" s="3"/>
      <c r="E10" s="3"/>
      <c r="F10" s="3"/>
      <c r="G10" s="3"/>
      <c r="K10" s="65" t="s">
        <v>15</v>
      </c>
    </row>
    <row r="11" spans="1:11" x14ac:dyDescent="0.25">
      <c r="A11" s="4"/>
      <c r="B11" s="5"/>
      <c r="D11" s="3"/>
      <c r="E11" s="3"/>
      <c r="F11" s="3"/>
      <c r="G11" s="3"/>
      <c r="K11" s="65" t="s">
        <v>12</v>
      </c>
    </row>
    <row r="12" spans="1:11" x14ac:dyDescent="0.25">
      <c r="A12" s="4"/>
      <c r="B12" s="5"/>
      <c r="D12" s="3"/>
      <c r="E12" s="3"/>
      <c r="F12" s="3"/>
      <c r="G12" s="3"/>
      <c r="K12" s="65" t="s">
        <v>136</v>
      </c>
    </row>
    <row r="13" spans="1:11" x14ac:dyDescent="0.25">
      <c r="A13" s="4"/>
      <c r="B13" s="5"/>
      <c r="D13" s="3"/>
      <c r="E13" s="3"/>
      <c r="F13" s="3"/>
      <c r="G13" s="3"/>
      <c r="K13" s="65" t="s">
        <v>137</v>
      </c>
    </row>
    <row r="14" spans="1:11" x14ac:dyDescent="0.25">
      <c r="A14" s="4"/>
      <c r="B14" s="5"/>
      <c r="D14" s="3"/>
      <c r="E14" s="3"/>
      <c r="F14" s="3"/>
      <c r="G14" s="3"/>
      <c r="K14" s="43" t="s">
        <v>65</v>
      </c>
    </row>
    <row r="15" spans="1:11" x14ac:dyDescent="0.25">
      <c r="A15" s="4"/>
      <c r="B15" s="5"/>
      <c r="D15" s="3"/>
      <c r="E15" s="3"/>
      <c r="F15" s="3"/>
      <c r="G15" s="3"/>
      <c r="K15" s="65" t="s">
        <v>130</v>
      </c>
    </row>
    <row r="16" spans="1:11" x14ac:dyDescent="0.25">
      <c r="A16" s="4"/>
      <c r="B16" s="5"/>
      <c r="D16" s="3"/>
      <c r="E16" s="3"/>
      <c r="F16" s="3"/>
      <c r="G16" s="3"/>
      <c r="K16" s="65" t="s">
        <v>69</v>
      </c>
    </row>
    <row r="17" spans="1:11" x14ac:dyDescent="0.25">
      <c r="A17" s="4"/>
      <c r="B17" s="5"/>
      <c r="D17" s="3"/>
      <c r="E17" s="3"/>
      <c r="F17" s="3"/>
      <c r="G17" s="3"/>
      <c r="K17" s="65" t="s">
        <v>135</v>
      </c>
    </row>
    <row r="18" spans="1:11" x14ac:dyDescent="0.25">
      <c r="A18" s="4"/>
      <c r="B18" s="5"/>
      <c r="D18" s="3"/>
      <c r="E18" s="3"/>
      <c r="F18" s="3"/>
      <c r="G18" s="3"/>
      <c r="K18" s="65" t="s">
        <v>13</v>
      </c>
    </row>
    <row r="19" spans="1:11" x14ac:dyDescent="0.25">
      <c r="A19" s="4"/>
      <c r="B19" s="5"/>
      <c r="D19" s="3"/>
      <c r="E19" s="3"/>
      <c r="F19" s="3"/>
      <c r="K19" s="65" t="s">
        <v>18</v>
      </c>
    </row>
    <row r="20" spans="1:11" x14ac:dyDescent="0.25">
      <c r="A20" s="4"/>
      <c r="B20" s="5"/>
      <c r="D20" s="3"/>
      <c r="E20" s="3"/>
      <c r="F20" s="3"/>
      <c r="K20" s="65" t="s">
        <v>129</v>
      </c>
    </row>
    <row r="21" spans="1:11" x14ac:dyDescent="0.25">
      <c r="A21" s="4"/>
      <c r="B21" s="5"/>
      <c r="D21" s="3"/>
      <c r="E21" s="3"/>
      <c r="F21" s="3"/>
      <c r="K21" s="43" t="s">
        <v>115</v>
      </c>
    </row>
    <row r="22" spans="1:11" x14ac:dyDescent="0.25">
      <c r="A22" s="4"/>
      <c r="B22" s="5"/>
      <c r="D22" s="3"/>
      <c r="E22" s="3"/>
      <c r="F22" s="3"/>
      <c r="K22" s="65" t="s">
        <v>29</v>
      </c>
    </row>
    <row r="23" spans="1:11" x14ac:dyDescent="0.25">
      <c r="A23" s="4"/>
      <c r="B23" s="5"/>
      <c r="D23" s="3"/>
      <c r="E23" s="3"/>
      <c r="F23" s="3"/>
      <c r="G23" s="3"/>
      <c r="K23" s="65" t="s">
        <v>14</v>
      </c>
    </row>
    <row r="24" spans="1:11" x14ac:dyDescent="0.25">
      <c r="A24" s="4"/>
      <c r="B24" s="5"/>
      <c r="D24" s="3"/>
      <c r="E24" s="3"/>
      <c r="F24" s="3"/>
      <c r="G24" s="3"/>
      <c r="K24" s="65" t="s">
        <v>16</v>
      </c>
    </row>
    <row r="25" spans="1:11" x14ac:dyDescent="0.25">
      <c r="A25" s="4"/>
      <c r="B25" s="5"/>
      <c r="D25" s="3"/>
      <c r="E25" s="3"/>
      <c r="F25" s="3"/>
      <c r="G25" s="3"/>
      <c r="K25" s="43" t="s">
        <v>64</v>
      </c>
    </row>
    <row r="26" spans="1:11" x14ac:dyDescent="0.25">
      <c r="A26" s="4"/>
      <c r="B26" s="5"/>
      <c r="D26" s="3"/>
      <c r="E26" s="3"/>
      <c r="F26" s="3"/>
      <c r="G26" s="3"/>
      <c r="K26" s="43" t="s">
        <v>151</v>
      </c>
    </row>
    <row r="27" spans="1:11" x14ac:dyDescent="0.25">
      <c r="A27" s="4"/>
      <c r="B27" s="5"/>
      <c r="D27" s="3"/>
      <c r="E27" s="3"/>
      <c r="F27" s="3"/>
      <c r="G27" s="3"/>
      <c r="K27" s="44" t="s">
        <v>152</v>
      </c>
    </row>
    <row r="28" spans="1:11" x14ac:dyDescent="0.25">
      <c r="A28" s="4"/>
      <c r="B28" s="5"/>
      <c r="D28" s="3"/>
      <c r="E28" s="3"/>
      <c r="F28" s="3"/>
      <c r="G28" s="3"/>
    </row>
    <row r="29" spans="1:11" x14ac:dyDescent="0.25">
      <c r="A29" s="4"/>
      <c r="B29" s="5"/>
      <c r="D29" s="3"/>
      <c r="E29" s="3"/>
      <c r="F29" s="3"/>
      <c r="G29" s="3"/>
    </row>
    <row r="30" spans="1:11" x14ac:dyDescent="0.25">
      <c r="A30" s="4"/>
      <c r="B30" s="5"/>
      <c r="D30" s="3"/>
      <c r="E30" s="3"/>
      <c r="F30" s="3"/>
      <c r="G30" s="3"/>
    </row>
    <row r="31" spans="1:11" x14ac:dyDescent="0.25">
      <c r="A31" s="4"/>
      <c r="B31" s="5"/>
      <c r="D31" s="3"/>
      <c r="E31" s="3"/>
      <c r="F31" s="3"/>
      <c r="G31" s="3"/>
    </row>
    <row r="32" spans="1:11" x14ac:dyDescent="0.25">
      <c r="A32" s="4"/>
      <c r="B32" s="5"/>
      <c r="D32" s="3"/>
      <c r="E32" s="3"/>
      <c r="F32" s="3"/>
      <c r="G32" s="3"/>
    </row>
    <row r="33" spans="1:7" x14ac:dyDescent="0.25">
      <c r="A33" s="4"/>
      <c r="B33" s="5"/>
      <c r="D33" s="3"/>
      <c r="E33" s="3"/>
      <c r="F33" s="3"/>
      <c r="G33" s="3"/>
    </row>
    <row r="34" spans="1:7" x14ac:dyDescent="0.25">
      <c r="A34" s="4"/>
      <c r="B34" s="5"/>
      <c r="D34" s="3"/>
      <c r="E34" s="3"/>
      <c r="F34" s="3"/>
      <c r="G34" s="3"/>
    </row>
    <row r="35" spans="1:7" x14ac:dyDescent="0.25">
      <c r="A35" s="4"/>
      <c r="B35" s="5"/>
      <c r="D35" s="3"/>
      <c r="E35" s="3"/>
      <c r="F35" s="3"/>
      <c r="G35" s="3"/>
    </row>
    <row r="36" spans="1:7" x14ac:dyDescent="0.25">
      <c r="A36" s="4"/>
      <c r="B36" s="5"/>
      <c r="D36" s="3"/>
      <c r="E36" s="3"/>
      <c r="F36" s="3"/>
      <c r="G36" s="3"/>
    </row>
    <row r="37" spans="1:7" x14ac:dyDescent="0.25">
      <c r="A37" s="4"/>
      <c r="B37" s="5"/>
      <c r="D37" s="3"/>
      <c r="E37" s="3"/>
      <c r="F37" s="3"/>
      <c r="G37" s="3"/>
    </row>
    <row r="38" spans="1:7" x14ac:dyDescent="0.25">
      <c r="A38" s="4"/>
      <c r="B38" s="5"/>
      <c r="D38" s="3"/>
      <c r="E38" s="3"/>
      <c r="F38" s="3"/>
      <c r="G38" s="3"/>
    </row>
    <row r="39" spans="1:7" x14ac:dyDescent="0.25">
      <c r="A39" s="4"/>
      <c r="B39" s="5"/>
      <c r="D39" s="3"/>
      <c r="E39" s="3"/>
      <c r="F39" s="3"/>
    </row>
    <row r="40" spans="1:7" x14ac:dyDescent="0.25">
      <c r="A40" s="4"/>
      <c r="B40" s="5"/>
      <c r="D40" s="3"/>
      <c r="E40" s="3"/>
      <c r="F40" s="3"/>
    </row>
    <row r="41" spans="1:7" x14ac:dyDescent="0.25">
      <c r="A41" s="4"/>
      <c r="B41" s="5"/>
      <c r="D41" s="3"/>
      <c r="E41" s="3"/>
      <c r="F41" s="3"/>
    </row>
    <row r="42" spans="1:7" x14ac:dyDescent="0.25">
      <c r="A42" s="4"/>
      <c r="B42" s="4"/>
      <c r="D42" s="3"/>
      <c r="E42" s="3"/>
      <c r="F42" s="3"/>
      <c r="G42" s="3"/>
    </row>
    <row r="43" spans="1:7" x14ac:dyDescent="0.25">
      <c r="A43" s="4"/>
      <c r="B43" s="5"/>
      <c r="D43" s="3"/>
      <c r="E43" s="3"/>
      <c r="F43" s="3"/>
      <c r="G43" s="3"/>
    </row>
    <row r="44" spans="1:7" x14ac:dyDescent="0.25">
      <c r="A44" s="4"/>
      <c r="B44" s="5"/>
      <c r="D44" s="3"/>
      <c r="E44" s="3"/>
      <c r="F44" s="3"/>
      <c r="G44" s="3"/>
    </row>
    <row r="45" spans="1:7" x14ac:dyDescent="0.25">
      <c r="A45" s="4"/>
      <c r="B45" s="5"/>
      <c r="D45" s="3"/>
      <c r="E45" s="3"/>
      <c r="F45" s="3"/>
      <c r="G45" s="3"/>
    </row>
    <row r="46" spans="1:7" x14ac:dyDescent="0.25">
      <c r="A46" s="4"/>
      <c r="B46" s="5"/>
      <c r="D46" s="3"/>
      <c r="E46" s="3"/>
      <c r="F46" s="3"/>
      <c r="G46" s="3"/>
    </row>
    <row r="47" spans="1:7" x14ac:dyDescent="0.25">
      <c r="A47" s="4"/>
      <c r="B47" s="5"/>
      <c r="D47" s="3"/>
      <c r="E47" s="3"/>
      <c r="F47" s="3"/>
      <c r="G47" s="3"/>
    </row>
    <row r="48" spans="1:7" x14ac:dyDescent="0.25">
      <c r="A48" s="4"/>
      <c r="B48" s="5"/>
      <c r="D48" s="3"/>
      <c r="E48" s="3"/>
      <c r="F48" s="3"/>
      <c r="G48" s="3"/>
    </row>
    <row r="49" spans="1:7" x14ac:dyDescent="0.25">
      <c r="A49" s="4"/>
      <c r="B49" s="5"/>
      <c r="D49" s="3"/>
      <c r="E49" s="3"/>
      <c r="F49" s="3"/>
      <c r="G49" s="3"/>
    </row>
    <row r="50" spans="1:7" x14ac:dyDescent="0.25">
      <c r="A50" s="4"/>
      <c r="B50" s="5"/>
      <c r="D50" s="3"/>
      <c r="E50" s="3"/>
      <c r="F50" s="3"/>
      <c r="G50" s="3"/>
    </row>
    <row r="51" spans="1:7" x14ac:dyDescent="0.25">
      <c r="A51" s="4"/>
      <c r="B51" s="5"/>
      <c r="D51" s="3"/>
      <c r="E51" s="3"/>
      <c r="F51" s="3"/>
      <c r="G51" s="3"/>
    </row>
    <row r="52" spans="1:7" x14ac:dyDescent="0.25">
      <c r="A52" s="4"/>
      <c r="B52" s="5"/>
      <c r="D52" s="3"/>
      <c r="E52" s="3"/>
      <c r="F52" s="3"/>
      <c r="G52" s="3"/>
    </row>
    <row r="53" spans="1:7" x14ac:dyDescent="0.25">
      <c r="A53" s="4"/>
      <c r="B53" s="5"/>
      <c r="D53" s="3"/>
      <c r="E53" s="3"/>
      <c r="F53" s="3"/>
      <c r="G53" s="3"/>
    </row>
    <row r="54" spans="1:7" x14ac:dyDescent="0.25">
      <c r="A54" s="4"/>
      <c r="B54" s="5"/>
      <c r="D54" s="3"/>
      <c r="E54" s="3"/>
      <c r="F54" s="3"/>
      <c r="G54" s="3"/>
    </row>
    <row r="55" spans="1:7" x14ac:dyDescent="0.25">
      <c r="A55" s="4"/>
      <c r="B55" s="5"/>
      <c r="D55" s="3"/>
      <c r="E55" s="3"/>
      <c r="F55" s="3"/>
      <c r="G55" s="3"/>
    </row>
    <row r="56" spans="1:7" x14ac:dyDescent="0.25">
      <c r="A56" s="4"/>
      <c r="B56" s="5"/>
      <c r="D56" s="3"/>
      <c r="E56" s="3"/>
      <c r="F56" s="3"/>
      <c r="G56" s="3"/>
    </row>
    <row r="57" spans="1:7" x14ac:dyDescent="0.25">
      <c r="A57" s="4"/>
      <c r="B57" s="5"/>
      <c r="D57" s="3"/>
      <c r="E57" s="3"/>
      <c r="F57" s="3"/>
      <c r="G57" s="3"/>
    </row>
    <row r="58" spans="1:7" x14ac:dyDescent="0.25">
      <c r="A58" s="4"/>
      <c r="B58" s="5"/>
      <c r="D58" s="3"/>
      <c r="E58" s="3"/>
      <c r="F58" s="3"/>
    </row>
    <row r="59" spans="1:7" x14ac:dyDescent="0.25">
      <c r="A59" s="4"/>
      <c r="B59" s="5"/>
      <c r="D59" s="3"/>
      <c r="E59" s="3"/>
      <c r="F59" s="3"/>
      <c r="G59" s="3"/>
    </row>
    <row r="60" spans="1:7" x14ac:dyDescent="0.25">
      <c r="A60" s="4"/>
      <c r="B60" s="5"/>
      <c r="D60" s="3"/>
      <c r="E60" s="3"/>
      <c r="F60" s="3"/>
      <c r="G60" s="3"/>
    </row>
    <row r="61" spans="1:7" x14ac:dyDescent="0.25">
      <c r="A61" s="4"/>
      <c r="B61" s="5"/>
      <c r="D61" s="3"/>
      <c r="E61" s="3"/>
      <c r="F61" s="3"/>
      <c r="G61" s="3"/>
    </row>
    <row r="62" spans="1:7" x14ac:dyDescent="0.25">
      <c r="A62" s="4"/>
      <c r="B62" s="5"/>
      <c r="D62" s="3"/>
      <c r="E62" s="3"/>
      <c r="F62" s="3"/>
      <c r="G62" s="3"/>
    </row>
    <row r="63" spans="1:7" x14ac:dyDescent="0.25">
      <c r="A63" s="4"/>
      <c r="B63" s="5"/>
      <c r="D63" s="3"/>
      <c r="E63" s="3"/>
      <c r="F63" s="3"/>
    </row>
    <row r="64" spans="1:7" x14ac:dyDescent="0.25">
      <c r="A64" s="4"/>
      <c r="B64" s="5"/>
      <c r="D64" s="3"/>
      <c r="E64" s="3"/>
      <c r="F64" s="3"/>
      <c r="G64" s="3"/>
    </row>
    <row r="65" spans="1:7" x14ac:dyDescent="0.25">
      <c r="A65" s="4"/>
      <c r="B65" s="5"/>
      <c r="D65" s="3"/>
      <c r="E65" s="3"/>
      <c r="F65" s="3"/>
    </row>
    <row r="66" spans="1:7" x14ac:dyDescent="0.25">
      <c r="A66" s="4"/>
      <c r="B66" s="5"/>
      <c r="D66" s="3"/>
      <c r="E66" s="3"/>
      <c r="F66" s="3"/>
      <c r="G66" s="3"/>
    </row>
    <row r="67" spans="1:7" x14ac:dyDescent="0.25">
      <c r="A67" s="4"/>
      <c r="B67" s="5"/>
      <c r="D67" s="3"/>
      <c r="E67" s="3"/>
      <c r="F67" s="3"/>
    </row>
    <row r="68" spans="1:7" x14ac:dyDescent="0.25">
      <c r="A68" s="4"/>
      <c r="B68" s="5"/>
      <c r="D68" s="3"/>
      <c r="E68" s="3"/>
      <c r="F68" s="3"/>
    </row>
    <row r="69" spans="1:7" x14ac:dyDescent="0.25">
      <c r="A69" s="4"/>
      <c r="B69" s="5"/>
      <c r="D69" s="3"/>
      <c r="E69" s="3"/>
      <c r="F69" s="3"/>
    </row>
    <row r="70" spans="1:7" x14ac:dyDescent="0.25">
      <c r="A70" s="4"/>
      <c r="B70" s="5"/>
      <c r="D70" s="3"/>
      <c r="E70" s="3"/>
      <c r="F70" s="3"/>
    </row>
    <row r="71" spans="1:7" x14ac:dyDescent="0.25">
      <c r="A71" s="4"/>
      <c r="B71" s="5"/>
      <c r="D71" s="3"/>
      <c r="E71" s="3"/>
      <c r="F71" s="3"/>
      <c r="G71" s="3"/>
    </row>
    <row r="72" spans="1:7" x14ac:dyDescent="0.25">
      <c r="A72" s="4"/>
      <c r="B72" s="5"/>
      <c r="D72" s="3"/>
      <c r="E72" s="3"/>
      <c r="F72" s="3"/>
      <c r="G72" s="3"/>
    </row>
    <row r="73" spans="1:7" x14ac:dyDescent="0.25">
      <c r="A73" s="4"/>
      <c r="B73" s="5"/>
      <c r="D73" s="3"/>
      <c r="E73" s="3"/>
      <c r="F73" s="3"/>
    </row>
    <row r="74" spans="1:7" x14ac:dyDescent="0.25">
      <c r="A74" s="4"/>
      <c r="B74" s="5"/>
      <c r="D74" s="3"/>
      <c r="E74" s="3"/>
      <c r="F74" s="3"/>
    </row>
    <row r="75" spans="1:7" x14ac:dyDescent="0.25">
      <c r="A75" s="4"/>
      <c r="B75" s="5"/>
      <c r="D75" s="3"/>
      <c r="E75" s="3"/>
      <c r="F75" s="3"/>
      <c r="G75" s="3"/>
    </row>
    <row r="76" spans="1:7" x14ac:dyDescent="0.25">
      <c r="A76" s="4"/>
      <c r="B76" s="5"/>
      <c r="D76" s="3"/>
      <c r="E76" s="3"/>
      <c r="F76" s="3"/>
      <c r="G76" s="3"/>
    </row>
    <row r="77" spans="1:7" x14ac:dyDescent="0.25">
      <c r="A77" s="4"/>
      <c r="B77" s="5"/>
      <c r="D77" s="3"/>
      <c r="E77" s="3"/>
      <c r="F77" s="3"/>
    </row>
    <row r="78" spans="1:7" x14ac:dyDescent="0.25">
      <c r="A78" s="4"/>
      <c r="B78" s="5"/>
      <c r="D78" s="3"/>
      <c r="E78" s="3"/>
      <c r="F78" s="3"/>
    </row>
    <row r="79" spans="1:7" x14ac:dyDescent="0.25">
      <c r="A79" s="4"/>
      <c r="B79" s="5"/>
      <c r="D79" s="3"/>
      <c r="E79" s="3"/>
      <c r="F79" s="3"/>
    </row>
    <row r="80" spans="1:7" x14ac:dyDescent="0.25">
      <c r="A80" s="4"/>
      <c r="B80" s="5"/>
      <c r="D80" s="3"/>
      <c r="E80" s="3"/>
      <c r="F80" s="3"/>
    </row>
    <row r="81" spans="1:7" x14ac:dyDescent="0.25">
      <c r="A81" s="4"/>
      <c r="B81" s="5"/>
      <c r="D81" s="3"/>
      <c r="E81" s="3"/>
      <c r="F81" s="3"/>
    </row>
    <row r="82" spans="1:7" x14ac:dyDescent="0.25">
      <c r="A82" s="4"/>
      <c r="B82" s="5"/>
      <c r="D82" s="3"/>
      <c r="E82" s="3"/>
      <c r="F82" s="3"/>
    </row>
    <row r="83" spans="1:7" x14ac:dyDescent="0.25">
      <c r="A83" s="4"/>
      <c r="B83" s="5"/>
      <c r="D83" s="3"/>
      <c r="E83" s="3"/>
      <c r="F83" s="3"/>
    </row>
    <row r="84" spans="1:7" x14ac:dyDescent="0.25">
      <c r="A84" s="4"/>
      <c r="B84" s="5"/>
      <c r="D84" s="3"/>
      <c r="E84" s="3"/>
      <c r="F84" s="3"/>
    </row>
    <row r="85" spans="1:7" x14ac:dyDescent="0.25">
      <c r="A85" s="4"/>
      <c r="B85" s="5"/>
      <c r="D85" s="3"/>
      <c r="E85" s="3"/>
      <c r="F85" s="3"/>
      <c r="G85" s="3"/>
    </row>
    <row r="86" spans="1:7" x14ac:dyDescent="0.25">
      <c r="A86" s="4"/>
      <c r="B86" s="5"/>
      <c r="D86" s="3"/>
      <c r="E86" s="3"/>
      <c r="F86" s="3"/>
      <c r="G86" s="3"/>
    </row>
    <row r="87" spans="1:7" x14ac:dyDescent="0.25">
      <c r="A87" s="4"/>
      <c r="B87" s="5"/>
      <c r="D87" s="3"/>
      <c r="E87" s="3"/>
      <c r="F87" s="3"/>
      <c r="G87" s="3"/>
    </row>
    <row r="88" spans="1:7" x14ac:dyDescent="0.25">
      <c r="A88" s="4"/>
      <c r="B88" s="5"/>
      <c r="D88" s="3"/>
      <c r="E88" s="3"/>
      <c r="F88" s="3"/>
    </row>
    <row r="89" spans="1:7" x14ac:dyDescent="0.25">
      <c r="A89" s="4"/>
      <c r="B89" s="5"/>
      <c r="D89" s="3"/>
      <c r="E89" s="3"/>
      <c r="F89" s="3"/>
    </row>
    <row r="90" spans="1:7" x14ac:dyDescent="0.25">
      <c r="A90" s="4"/>
      <c r="B90" s="5"/>
      <c r="D90" s="3"/>
      <c r="E90" s="3"/>
      <c r="F90" s="3"/>
    </row>
    <row r="91" spans="1:7" x14ac:dyDescent="0.25">
      <c r="A91" s="4"/>
      <c r="B91" s="5"/>
      <c r="D91" s="3"/>
      <c r="E91" s="3"/>
      <c r="F91" s="3"/>
      <c r="G91" s="3"/>
    </row>
    <row r="92" spans="1:7" ht="15" customHeight="1" x14ac:dyDescent="0.25">
      <c r="A92" s="4"/>
      <c r="B92" s="5"/>
      <c r="D92" s="3"/>
      <c r="E92" s="3"/>
      <c r="F92" s="3"/>
      <c r="G92" s="3"/>
    </row>
    <row r="93" spans="1:7" ht="15" customHeight="1" x14ac:dyDescent="0.25">
      <c r="A93" s="4"/>
      <c r="B93" s="5"/>
      <c r="D93" s="3"/>
      <c r="E93" s="3"/>
      <c r="F93" s="3"/>
      <c r="G93" s="3"/>
    </row>
    <row r="94" spans="1:7" x14ac:dyDescent="0.25">
      <c r="A94" s="4"/>
      <c r="B94" s="5"/>
      <c r="D94" s="3"/>
      <c r="E94" s="3"/>
      <c r="F94" s="3"/>
    </row>
    <row r="95" spans="1:7" x14ac:dyDescent="0.25">
      <c r="A95" s="4"/>
      <c r="B95" s="5"/>
      <c r="D95" s="3"/>
      <c r="E95" s="3"/>
      <c r="F95" s="3"/>
    </row>
    <row r="96" spans="1:7" x14ac:dyDescent="0.25">
      <c r="A96" s="4"/>
      <c r="B96" s="5"/>
      <c r="D96" s="3"/>
      <c r="E96" s="3"/>
      <c r="F96" s="3"/>
    </row>
    <row r="97" spans="1:7" x14ac:dyDescent="0.25">
      <c r="A97" s="4"/>
      <c r="B97" s="5"/>
      <c r="D97" s="3"/>
      <c r="E97" s="3"/>
      <c r="F97" s="3"/>
      <c r="G97" s="3"/>
    </row>
    <row r="98" spans="1:7" x14ac:dyDescent="0.25">
      <c r="A98" s="4"/>
      <c r="B98" s="5"/>
      <c r="D98" s="3"/>
      <c r="E98" s="3"/>
      <c r="F98" s="3"/>
      <c r="G98" s="3"/>
    </row>
    <row r="99" spans="1:7" x14ac:dyDescent="0.25">
      <c r="A99" s="4"/>
      <c r="B99" s="5"/>
      <c r="D99" s="3"/>
      <c r="E99" s="3"/>
      <c r="F99" s="3"/>
    </row>
    <row r="100" spans="1:7" x14ac:dyDescent="0.25">
      <c r="A100" s="4"/>
      <c r="B100" s="5"/>
      <c r="D100" s="3"/>
      <c r="E100" s="3"/>
      <c r="F100" s="3"/>
      <c r="G100" s="3"/>
    </row>
    <row r="101" spans="1:7" x14ac:dyDescent="0.25">
      <c r="A101" s="4"/>
      <c r="B101" s="5"/>
      <c r="D101" s="3"/>
      <c r="E101" s="3"/>
      <c r="F101" s="3"/>
      <c r="G101" s="3"/>
    </row>
    <row r="102" spans="1:7" x14ac:dyDescent="0.25">
      <c r="A102" s="4"/>
      <c r="B102" s="5"/>
      <c r="D102" s="3"/>
      <c r="E102" s="3"/>
      <c r="F102" s="3"/>
      <c r="G102" s="3"/>
    </row>
    <row r="103" spans="1:7" x14ac:dyDescent="0.25">
      <c r="A103" s="4"/>
      <c r="B103" s="5"/>
      <c r="D103" s="3"/>
      <c r="E103" s="3"/>
      <c r="F103" s="3"/>
      <c r="G103" s="3"/>
    </row>
    <row r="104" spans="1:7" x14ac:dyDescent="0.25">
      <c r="A104" s="4"/>
      <c r="B104" s="5"/>
      <c r="D104" s="3"/>
      <c r="E104" s="3"/>
      <c r="F104" s="3"/>
      <c r="G104" s="3"/>
    </row>
    <row r="105" spans="1:7" x14ac:dyDescent="0.25">
      <c r="A105" s="4"/>
      <c r="B105" s="5"/>
      <c r="D105" s="3"/>
      <c r="E105" s="3"/>
      <c r="F105" s="3"/>
    </row>
    <row r="106" spans="1:7" x14ac:dyDescent="0.25">
      <c r="A106" s="4"/>
      <c r="B106" s="5"/>
      <c r="D106" s="3"/>
      <c r="E106" s="3"/>
      <c r="F106" s="3"/>
    </row>
    <row r="107" spans="1:7" x14ac:dyDescent="0.25">
      <c r="A107" s="4"/>
      <c r="B107" s="5"/>
      <c r="D107" s="3"/>
      <c r="E107" s="3"/>
      <c r="F107" s="3"/>
      <c r="G107" s="3"/>
    </row>
    <row r="108" spans="1:7" x14ac:dyDescent="0.25">
      <c r="A108" s="4"/>
      <c r="B108" s="5"/>
      <c r="D108" s="3"/>
      <c r="E108" s="3"/>
      <c r="F108" s="3"/>
      <c r="G108" s="3"/>
    </row>
    <row r="109" spans="1:7" x14ac:dyDescent="0.25">
      <c r="A109" s="4"/>
      <c r="B109" s="5"/>
      <c r="D109" s="3"/>
      <c r="E109" s="3"/>
      <c r="F109" s="3"/>
      <c r="G109" s="3"/>
    </row>
    <row r="110" spans="1:7" x14ac:dyDescent="0.25">
      <c r="A110" s="4"/>
      <c r="B110" s="5"/>
      <c r="D110" s="3"/>
      <c r="E110" s="3"/>
      <c r="F110" s="3"/>
      <c r="G110" s="3"/>
    </row>
    <row r="111" spans="1:7" x14ac:dyDescent="0.25">
      <c r="A111" s="4"/>
      <c r="B111" s="5"/>
      <c r="D111" s="3"/>
      <c r="E111" s="3"/>
      <c r="F111" s="3"/>
      <c r="G111" s="3"/>
    </row>
    <row r="112" spans="1:7" x14ac:dyDescent="0.25">
      <c r="A112" s="4"/>
      <c r="B112" s="5"/>
      <c r="D112" s="3"/>
      <c r="E112" s="3"/>
      <c r="F112" s="3"/>
      <c r="G112" s="3"/>
    </row>
    <row r="113" spans="1:7" x14ac:dyDescent="0.25">
      <c r="A113" s="4"/>
      <c r="B113" s="5"/>
      <c r="D113" s="3"/>
      <c r="E113" s="3"/>
      <c r="F113" s="3"/>
      <c r="G113" s="3"/>
    </row>
    <row r="114" spans="1:7" x14ac:dyDescent="0.25">
      <c r="A114" s="4"/>
      <c r="B114" s="5"/>
      <c r="D114" s="3"/>
      <c r="E114" s="3"/>
      <c r="F114" s="3"/>
      <c r="G114" s="3"/>
    </row>
    <row r="115" spans="1:7" x14ac:dyDescent="0.25">
      <c r="A115" s="4"/>
      <c r="B115" s="5"/>
      <c r="D115" s="3"/>
      <c r="E115" s="3"/>
      <c r="F115" s="3"/>
      <c r="G115" s="3"/>
    </row>
    <row r="116" spans="1:7" x14ac:dyDescent="0.25">
      <c r="A116" s="4"/>
      <c r="B116" s="5"/>
      <c r="D116" s="3"/>
      <c r="E116" s="3"/>
      <c r="F116" s="3"/>
      <c r="G116" s="3"/>
    </row>
    <row r="117" spans="1:7" x14ac:dyDescent="0.25">
      <c r="A117" s="4"/>
      <c r="B117" s="5"/>
      <c r="D117" s="3"/>
      <c r="E117" s="3"/>
      <c r="F117" s="3"/>
      <c r="G117" s="3"/>
    </row>
    <row r="118" spans="1:7" x14ac:dyDescent="0.25">
      <c r="A118" s="4"/>
      <c r="B118" s="5"/>
      <c r="D118" s="3"/>
      <c r="E118" s="3"/>
      <c r="F118" s="3"/>
      <c r="G118" s="3"/>
    </row>
    <row r="119" spans="1:7" x14ac:dyDescent="0.25">
      <c r="A119" s="4"/>
      <c r="B119" s="5"/>
      <c r="D119" s="3"/>
      <c r="E119" s="3"/>
      <c r="F119" s="3"/>
      <c r="G119" s="3"/>
    </row>
    <row r="120" spans="1:7" x14ac:dyDescent="0.25">
      <c r="A120" s="4"/>
      <c r="B120" s="5"/>
      <c r="D120" s="3"/>
      <c r="E120" s="3"/>
      <c r="F120" s="3"/>
      <c r="G120" s="3"/>
    </row>
    <row r="121" spans="1:7" x14ac:dyDescent="0.25">
      <c r="A121" s="4"/>
      <c r="B121" s="5"/>
      <c r="D121" s="3"/>
      <c r="E121" s="3"/>
      <c r="F121" s="3"/>
    </row>
    <row r="122" spans="1:7" x14ac:dyDescent="0.25">
      <c r="A122" s="4"/>
      <c r="B122" s="5"/>
      <c r="D122" s="3"/>
      <c r="E122" s="3"/>
      <c r="F122" s="3"/>
    </row>
    <row r="123" spans="1:7" x14ac:dyDescent="0.25">
      <c r="A123" s="4"/>
      <c r="B123" s="5"/>
      <c r="D123" s="3"/>
      <c r="E123" s="3"/>
      <c r="F123" s="3"/>
      <c r="G123" s="3"/>
    </row>
    <row r="124" spans="1:7" x14ac:dyDescent="0.25">
      <c r="A124" s="4"/>
      <c r="B124" s="5"/>
      <c r="D124" s="3"/>
      <c r="E124" s="3"/>
      <c r="F124" s="3"/>
      <c r="G124" s="3"/>
    </row>
    <row r="125" spans="1:7" x14ac:dyDescent="0.25">
      <c r="A125" s="4"/>
      <c r="B125" s="5"/>
      <c r="D125" s="3"/>
      <c r="E125" s="3"/>
      <c r="F125" s="3"/>
      <c r="G125" s="3"/>
    </row>
    <row r="126" spans="1:7" x14ac:dyDescent="0.25">
      <c r="A126" s="4"/>
      <c r="B126" s="5"/>
      <c r="D126" s="3"/>
      <c r="E126" s="3"/>
      <c r="F126" s="3"/>
      <c r="G126" s="3"/>
    </row>
    <row r="127" spans="1:7" x14ac:dyDescent="0.25">
      <c r="A127" s="4"/>
      <c r="B127" s="5"/>
      <c r="D127" s="3"/>
      <c r="E127" s="3"/>
      <c r="F127" s="3"/>
      <c r="G127" s="3"/>
    </row>
    <row r="128" spans="1:7" x14ac:dyDescent="0.25">
      <c r="A128" s="4"/>
      <c r="B128" s="5"/>
      <c r="D128" s="3"/>
      <c r="E128" s="3"/>
      <c r="F128" s="3"/>
      <c r="G128" s="3"/>
    </row>
    <row r="129" spans="1:7" x14ac:dyDescent="0.25">
      <c r="A129" s="4"/>
      <c r="B129" s="5"/>
      <c r="D129" s="3"/>
      <c r="E129" s="3"/>
      <c r="F129" s="3"/>
      <c r="G129" s="3"/>
    </row>
    <row r="130" spans="1:7" x14ac:dyDescent="0.25">
      <c r="A130" s="4"/>
      <c r="B130" s="5"/>
      <c r="D130" s="3"/>
      <c r="E130" s="3"/>
      <c r="F130" s="3"/>
      <c r="G130" s="3"/>
    </row>
    <row r="131" spans="1:7" x14ac:dyDescent="0.25">
      <c r="A131" s="4"/>
      <c r="B131" s="5"/>
      <c r="D131" s="3"/>
      <c r="E131" s="3"/>
      <c r="F131" s="3"/>
      <c r="G131" s="3"/>
    </row>
    <row r="132" spans="1:7" x14ac:dyDescent="0.25">
      <c r="A132" s="4"/>
      <c r="B132" s="5"/>
      <c r="D132" s="3"/>
      <c r="E132" s="3"/>
      <c r="F132" s="3"/>
      <c r="G132" s="3"/>
    </row>
    <row r="133" spans="1:7" x14ac:dyDescent="0.25">
      <c r="A133" s="4"/>
      <c r="B133" s="5"/>
      <c r="D133" s="3"/>
      <c r="E133" s="3"/>
      <c r="F133" s="3"/>
      <c r="G133" s="3"/>
    </row>
    <row r="134" spans="1:7" x14ac:dyDescent="0.25">
      <c r="A134" s="4"/>
      <c r="B134" s="5"/>
      <c r="D134" s="3"/>
      <c r="E134" s="3"/>
      <c r="F134" s="3"/>
      <c r="G134" s="3"/>
    </row>
    <row r="135" spans="1:7" x14ac:dyDescent="0.25">
      <c r="A135" s="4"/>
      <c r="B135" s="5"/>
      <c r="D135" s="3"/>
      <c r="E135" s="3"/>
      <c r="F135" s="3"/>
      <c r="G135" s="3"/>
    </row>
    <row r="136" spans="1:7" x14ac:dyDescent="0.25">
      <c r="A136" s="4"/>
      <c r="B136" s="5"/>
      <c r="D136" s="3"/>
      <c r="E136" s="3"/>
      <c r="F136" s="3"/>
      <c r="G136" s="3"/>
    </row>
    <row r="137" spans="1:7" x14ac:dyDescent="0.25">
      <c r="A137" s="4"/>
      <c r="B137" s="5"/>
      <c r="D137" s="3"/>
      <c r="E137" s="3"/>
      <c r="F137" s="3"/>
      <c r="G137" s="3"/>
    </row>
    <row r="138" spans="1:7" x14ac:dyDescent="0.25">
      <c r="A138" s="4"/>
      <c r="B138" s="5"/>
      <c r="D138" s="3"/>
      <c r="E138" s="3"/>
      <c r="F138" s="3"/>
      <c r="G138" s="3"/>
    </row>
    <row r="139" spans="1:7" x14ac:dyDescent="0.25">
      <c r="A139" s="4"/>
      <c r="B139" s="5"/>
      <c r="D139" s="3"/>
      <c r="E139" s="3"/>
      <c r="F139" s="3"/>
      <c r="G139" s="3"/>
    </row>
    <row r="140" spans="1:7" x14ac:dyDescent="0.25">
      <c r="A140" s="4"/>
      <c r="B140" s="5"/>
      <c r="E140" s="3"/>
    </row>
    <row r="141" spans="1:7" x14ac:dyDescent="0.25">
      <c r="A141" s="4"/>
      <c r="B141" s="5"/>
      <c r="E141" s="3"/>
      <c r="F141" s="3"/>
    </row>
    <row r="142" spans="1:7" x14ac:dyDescent="0.25">
      <c r="A142" s="4"/>
      <c r="B142" s="5"/>
      <c r="D142" s="3"/>
      <c r="E142" s="3"/>
      <c r="F142" s="3"/>
      <c r="G142" s="3"/>
    </row>
    <row r="143" spans="1:7" x14ac:dyDescent="0.25">
      <c r="A143" s="4"/>
      <c r="B143" s="5"/>
      <c r="D143" s="3"/>
      <c r="E143" s="3"/>
      <c r="F143" s="3"/>
      <c r="G143" s="3"/>
    </row>
    <row r="144" spans="1:7" x14ac:dyDescent="0.25">
      <c r="A144" s="4"/>
      <c r="B144" s="5"/>
      <c r="D144" s="3"/>
      <c r="E144" s="3"/>
      <c r="F144" s="3"/>
      <c r="G144" s="3"/>
    </row>
    <row r="145" spans="1:7" x14ac:dyDescent="0.25">
      <c r="A145" s="4"/>
      <c r="B145" s="5"/>
      <c r="D145" s="3"/>
      <c r="E145" s="3"/>
      <c r="F145" s="3"/>
      <c r="G145" s="3"/>
    </row>
    <row r="146" spans="1:7" x14ac:dyDescent="0.25">
      <c r="A146" s="4"/>
      <c r="B146" s="5"/>
      <c r="D146" s="3"/>
      <c r="E146" s="3"/>
      <c r="F146" s="3"/>
      <c r="G146" s="3"/>
    </row>
    <row r="147" spans="1:7" x14ac:dyDescent="0.25">
      <c r="A147" s="4"/>
      <c r="B147" s="5"/>
      <c r="D147" s="3"/>
      <c r="E147" s="3"/>
      <c r="F147" s="3"/>
      <c r="G147" s="3"/>
    </row>
    <row r="148" spans="1:7" x14ac:dyDescent="0.25">
      <c r="A148" s="4"/>
      <c r="B148" s="5"/>
      <c r="D148" s="3"/>
      <c r="E148" s="3"/>
      <c r="F148" s="3"/>
      <c r="G148" s="3"/>
    </row>
    <row r="149" spans="1:7" x14ac:dyDescent="0.25">
      <c r="A149" s="4"/>
      <c r="B149" s="5"/>
      <c r="D149" s="3"/>
      <c r="E149" s="3"/>
      <c r="F149" s="3"/>
      <c r="G149" s="3"/>
    </row>
    <row r="150" spans="1:7" x14ac:dyDescent="0.25">
      <c r="A150" s="4"/>
      <c r="B150" s="5"/>
      <c r="E150" s="3"/>
      <c r="G150" s="3"/>
    </row>
    <row r="151" spans="1:7" x14ac:dyDescent="0.25">
      <c r="A151" s="4"/>
      <c r="B151" s="5"/>
      <c r="D151" s="3"/>
      <c r="E151" s="3"/>
      <c r="F151" s="3"/>
      <c r="G151" s="3"/>
    </row>
    <row r="152" spans="1:7" x14ac:dyDescent="0.25">
      <c r="A152" s="4"/>
      <c r="B152" s="5"/>
      <c r="D152" s="3"/>
      <c r="E152" s="3"/>
      <c r="F152" s="3"/>
      <c r="G152" s="3"/>
    </row>
    <row r="153" spans="1:7" x14ac:dyDescent="0.25">
      <c r="A153" s="4"/>
      <c r="B153" s="5"/>
      <c r="D153" s="3"/>
      <c r="E153" s="3"/>
      <c r="F153" s="3"/>
      <c r="G153" s="3"/>
    </row>
    <row r="154" spans="1:7" x14ac:dyDescent="0.25">
      <c r="A154" s="4"/>
      <c r="B154" s="5"/>
      <c r="D154" s="3"/>
      <c r="E154" s="3"/>
      <c r="F154" s="3"/>
    </row>
    <row r="155" spans="1:7" x14ac:dyDescent="0.25">
      <c r="A155" s="4"/>
      <c r="B155" s="5"/>
      <c r="D155" s="3"/>
      <c r="E155" s="3"/>
      <c r="F155" s="3"/>
    </row>
    <row r="156" spans="1:7" x14ac:dyDescent="0.25">
      <c r="A156" s="4"/>
      <c r="B156" s="5"/>
      <c r="D156" s="3"/>
      <c r="E156" s="3"/>
      <c r="F156" s="3"/>
    </row>
    <row r="157" spans="1:7" x14ac:dyDescent="0.25">
      <c r="A157" s="4"/>
      <c r="B157" s="5"/>
      <c r="D157" s="3"/>
      <c r="E157" s="3"/>
      <c r="F157" s="3"/>
    </row>
    <row r="158" spans="1:7" x14ac:dyDescent="0.25">
      <c r="A158" s="4"/>
      <c r="B158" s="5"/>
      <c r="D158" s="3"/>
      <c r="E158" s="3"/>
      <c r="F158" s="3"/>
    </row>
    <row r="159" spans="1:7" x14ac:dyDescent="0.25">
      <c r="A159" s="4"/>
      <c r="B159" s="5"/>
      <c r="D159" s="3"/>
      <c r="E159" s="3"/>
      <c r="F159" s="3"/>
    </row>
    <row r="160" spans="1:7" x14ac:dyDescent="0.25">
      <c r="A160" s="4"/>
      <c r="B160" s="5"/>
      <c r="D160" s="3"/>
      <c r="E160" s="3"/>
      <c r="F160" s="3"/>
    </row>
    <row r="161" spans="1:7" x14ac:dyDescent="0.25">
      <c r="A161" s="4"/>
      <c r="B161" s="5"/>
      <c r="D161" s="3"/>
      <c r="E161" s="3"/>
      <c r="F161" s="3"/>
    </row>
    <row r="162" spans="1:7" x14ac:dyDescent="0.25">
      <c r="A162" s="4"/>
      <c r="B162" s="5"/>
      <c r="D162" s="3"/>
      <c r="E162" s="3"/>
      <c r="F162" s="3"/>
    </row>
    <row r="163" spans="1:7" x14ac:dyDescent="0.25">
      <c r="A163" s="4"/>
      <c r="B163" s="5"/>
      <c r="D163" s="3"/>
      <c r="E163" s="3"/>
      <c r="F163" s="3"/>
    </row>
    <row r="164" spans="1:7" x14ac:dyDescent="0.25">
      <c r="A164" s="4"/>
      <c r="B164" s="5"/>
      <c r="D164" s="3"/>
      <c r="E164" s="3"/>
      <c r="F164" s="3"/>
    </row>
    <row r="165" spans="1:7" x14ac:dyDescent="0.25">
      <c r="A165" s="4"/>
      <c r="B165" s="5"/>
      <c r="D165" s="3"/>
      <c r="E165" s="3"/>
      <c r="F165" s="3"/>
    </row>
    <row r="166" spans="1:7" x14ac:dyDescent="0.25">
      <c r="A166" s="4"/>
      <c r="B166" s="5"/>
      <c r="D166" s="3"/>
      <c r="E166" s="3"/>
      <c r="F166" s="3"/>
      <c r="G166" s="3"/>
    </row>
  </sheetData>
  <sortState xmlns:xlrd2="http://schemas.microsoft.com/office/spreadsheetml/2017/richdata2" ref="K5:K27">
    <sortCondition ref="K5:K27"/>
  </sortState>
  <mergeCells count="1">
    <mergeCell ref="A2:G2"/>
  </mergeCells>
  <dataValidations count="3">
    <dataValidation type="list" allowBlank="1" showInputMessage="1" showErrorMessage="1" sqref="K22 K15" xr:uid="{00000000-0002-0000-0900-000002000000}">
      <formula1>#REF!</formula1>
    </dataValidation>
    <dataValidation type="list" allowBlank="1" showInputMessage="1" showErrorMessage="1" sqref="C6:C165" xr:uid="{252FB216-2AF8-4005-AEFA-6A7F975E727C}">
      <formula1>$K$5:$K$19</formula1>
    </dataValidation>
    <dataValidation type="list" allowBlank="1" showInputMessage="1" showErrorMessage="1" errorTitle="Invalid entry!" error="Please select a procedure from the available list." sqref="C5" xr:uid="{92C15719-615C-4B5E-A462-6B4C49D757AF}">
      <formula1>$K$5:$K$35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2:I15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5" sqref="D5"/>
    </sheetView>
  </sheetViews>
  <sheetFormatPr defaultRowHeight="15" x14ac:dyDescent="0.25"/>
  <cols>
    <col min="1" max="1" width="10.7109375" bestFit="1" customWidth="1"/>
    <col min="2" max="2" width="17.85546875" customWidth="1"/>
    <col min="3" max="3" width="28.140625" customWidth="1"/>
    <col min="4" max="4" width="11.85546875" bestFit="1" customWidth="1"/>
    <col min="5" max="5" width="28.140625" customWidth="1"/>
    <col min="6" max="7" width="57" customWidth="1"/>
    <col min="8" max="9" width="17.85546875" customWidth="1"/>
    <col min="10" max="10" width="22.28515625" customWidth="1"/>
  </cols>
  <sheetData>
    <row r="2" spans="1:9" s="6" customFormat="1" ht="31.5" x14ac:dyDescent="0.5">
      <c r="A2" s="7" t="s">
        <v>22</v>
      </c>
      <c r="B2" s="7"/>
      <c r="C2" s="7"/>
      <c r="D2" s="7"/>
      <c r="E2" s="7"/>
    </row>
    <row r="3" spans="1:9" ht="15" customHeight="1" x14ac:dyDescent="0.5">
      <c r="A3" s="33"/>
      <c r="B3" s="33"/>
      <c r="C3" s="33"/>
      <c r="D3" s="33"/>
      <c r="E3" s="33"/>
    </row>
    <row r="4" spans="1:9" s="2" customFormat="1" x14ac:dyDescent="0.25">
      <c r="A4" s="1" t="s">
        <v>0</v>
      </c>
      <c r="B4" s="1" t="s">
        <v>4</v>
      </c>
      <c r="C4" s="1" t="s">
        <v>5</v>
      </c>
      <c r="D4" s="1" t="s">
        <v>128</v>
      </c>
      <c r="E4" s="1" t="s">
        <v>134</v>
      </c>
      <c r="F4" s="2" t="s">
        <v>2</v>
      </c>
      <c r="G4" s="2" t="s">
        <v>3</v>
      </c>
      <c r="H4" s="2" t="s">
        <v>133</v>
      </c>
      <c r="I4" s="2" t="s">
        <v>132</v>
      </c>
    </row>
    <row r="5" spans="1:9" x14ac:dyDescent="0.25">
      <c r="A5" s="4"/>
    </row>
    <row r="6" spans="1:9" x14ac:dyDescent="0.25">
      <c r="A6" s="4"/>
    </row>
    <row r="7" spans="1:9" x14ac:dyDescent="0.25">
      <c r="A7" s="4"/>
    </row>
    <row r="8" spans="1:9" x14ac:dyDescent="0.25">
      <c r="A8" s="4"/>
    </row>
    <row r="9" spans="1:9" x14ac:dyDescent="0.25">
      <c r="A9" s="4"/>
    </row>
    <row r="10" spans="1:9" x14ac:dyDescent="0.25">
      <c r="A10" s="4"/>
    </row>
    <row r="11" spans="1:9" x14ac:dyDescent="0.25">
      <c r="A11" s="4"/>
    </row>
    <row r="12" spans="1:9" x14ac:dyDescent="0.25">
      <c r="A12" s="4"/>
    </row>
    <row r="13" spans="1:9" x14ac:dyDescent="0.25">
      <c r="A13" s="4"/>
    </row>
    <row r="14" spans="1:9" x14ac:dyDescent="0.25">
      <c r="A14" s="4"/>
    </row>
    <row r="15" spans="1:9" x14ac:dyDescent="0.25">
      <c r="A15" s="4"/>
    </row>
    <row r="16" spans="1:9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x14ac:dyDescent="0.25">
      <c r="A22" s="4"/>
    </row>
    <row r="23" spans="1:1" x14ac:dyDescent="0.25">
      <c r="A23" s="4"/>
    </row>
    <row r="24" spans="1:1" x14ac:dyDescent="0.25">
      <c r="A24" s="4"/>
    </row>
    <row r="25" spans="1:1" x14ac:dyDescent="0.25">
      <c r="A25" s="4"/>
    </row>
    <row r="26" spans="1:1" x14ac:dyDescent="0.25">
      <c r="A26" s="4"/>
    </row>
    <row r="27" spans="1:1" x14ac:dyDescent="0.25">
      <c r="A27" s="4"/>
    </row>
    <row r="28" spans="1:1" x14ac:dyDescent="0.25">
      <c r="A28" s="4"/>
    </row>
    <row r="29" spans="1:1" x14ac:dyDescent="0.25">
      <c r="A29" s="4"/>
    </row>
    <row r="30" spans="1:1" x14ac:dyDescent="0.25">
      <c r="A30" s="4"/>
    </row>
    <row r="31" spans="1:1" x14ac:dyDescent="0.25">
      <c r="A31" s="4"/>
    </row>
    <row r="32" spans="1:1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  <row r="43" spans="1:1" x14ac:dyDescent="0.25">
      <c r="A43" s="4"/>
    </row>
    <row r="44" spans="1:1" x14ac:dyDescent="0.25">
      <c r="A44" s="4"/>
    </row>
    <row r="45" spans="1:1" x14ac:dyDescent="0.25">
      <c r="A45" s="4"/>
    </row>
    <row r="46" spans="1:1" x14ac:dyDescent="0.25">
      <c r="A46" s="4"/>
    </row>
    <row r="47" spans="1:1" x14ac:dyDescent="0.25">
      <c r="A47" s="4"/>
    </row>
    <row r="48" spans="1:1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  <row r="55" spans="1:1" x14ac:dyDescent="0.25">
      <c r="A55" s="4"/>
    </row>
    <row r="56" spans="1:1" x14ac:dyDescent="0.25">
      <c r="A56" s="4"/>
    </row>
    <row r="57" spans="1:1" x14ac:dyDescent="0.25">
      <c r="A57" s="4"/>
    </row>
    <row r="58" spans="1:1" x14ac:dyDescent="0.25">
      <c r="A58" s="4"/>
    </row>
    <row r="59" spans="1:1" x14ac:dyDescent="0.25">
      <c r="A59" s="4"/>
    </row>
    <row r="60" spans="1:1" x14ac:dyDescent="0.25">
      <c r="A60" s="4"/>
    </row>
    <row r="61" spans="1:1" x14ac:dyDescent="0.25">
      <c r="A61" s="4"/>
    </row>
    <row r="62" spans="1:1" x14ac:dyDescent="0.25">
      <c r="A62" s="4"/>
    </row>
    <row r="63" spans="1:1" x14ac:dyDescent="0.25">
      <c r="A63" s="4"/>
    </row>
    <row r="64" spans="1:1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  <row r="69" spans="1:1" x14ac:dyDescent="0.25">
      <c r="A69" s="4"/>
    </row>
    <row r="70" spans="1:1" x14ac:dyDescent="0.25">
      <c r="A70" s="4"/>
    </row>
    <row r="71" spans="1:1" x14ac:dyDescent="0.25">
      <c r="A71" s="4"/>
    </row>
    <row r="72" spans="1:1" x14ac:dyDescent="0.25">
      <c r="A72" s="4"/>
    </row>
    <row r="73" spans="1:1" x14ac:dyDescent="0.25">
      <c r="A73" s="4"/>
    </row>
    <row r="74" spans="1:1" x14ac:dyDescent="0.25">
      <c r="A74" s="4"/>
    </row>
    <row r="75" spans="1:1" x14ac:dyDescent="0.25">
      <c r="A75" s="4"/>
    </row>
    <row r="76" spans="1:1" x14ac:dyDescent="0.25">
      <c r="A76" s="4"/>
    </row>
    <row r="77" spans="1:1" x14ac:dyDescent="0.25">
      <c r="A77" s="4"/>
    </row>
    <row r="78" spans="1:1" x14ac:dyDescent="0.25">
      <c r="A78" s="4"/>
    </row>
    <row r="79" spans="1:1" x14ac:dyDescent="0.25">
      <c r="A79" s="4"/>
    </row>
    <row r="80" spans="1:1" x14ac:dyDescent="0.25">
      <c r="A80" s="4"/>
    </row>
    <row r="81" spans="1:1" x14ac:dyDescent="0.25">
      <c r="A81" s="4"/>
    </row>
    <row r="82" spans="1:1" x14ac:dyDescent="0.25">
      <c r="A82" s="4"/>
    </row>
    <row r="83" spans="1:1" x14ac:dyDescent="0.25">
      <c r="A83" s="4"/>
    </row>
    <row r="84" spans="1:1" x14ac:dyDescent="0.25">
      <c r="A84" s="4"/>
    </row>
    <row r="85" spans="1:1" x14ac:dyDescent="0.25">
      <c r="A85" s="4"/>
    </row>
    <row r="86" spans="1:1" x14ac:dyDescent="0.25">
      <c r="A86" s="4"/>
    </row>
    <row r="87" spans="1:1" x14ac:dyDescent="0.25">
      <c r="A87" s="4"/>
    </row>
    <row r="88" spans="1:1" x14ac:dyDescent="0.25">
      <c r="A88" s="4"/>
    </row>
    <row r="89" spans="1:1" x14ac:dyDescent="0.25">
      <c r="A89" s="4"/>
    </row>
    <row r="90" spans="1:1" x14ac:dyDescent="0.25">
      <c r="A90" s="4"/>
    </row>
    <row r="91" spans="1:1" x14ac:dyDescent="0.25">
      <c r="A91" s="4"/>
    </row>
    <row r="92" spans="1:1" x14ac:dyDescent="0.25">
      <c r="A92" s="4"/>
    </row>
    <row r="93" spans="1:1" x14ac:dyDescent="0.25">
      <c r="A93" s="4"/>
    </row>
    <row r="94" spans="1:1" x14ac:dyDescent="0.25">
      <c r="A94" s="4"/>
    </row>
    <row r="95" spans="1:1" x14ac:dyDescent="0.25">
      <c r="A95" s="4"/>
    </row>
    <row r="96" spans="1:1" x14ac:dyDescent="0.25">
      <c r="A96" s="4"/>
    </row>
    <row r="97" spans="1:2" x14ac:dyDescent="0.25">
      <c r="A97" s="4"/>
    </row>
    <row r="98" spans="1:2" x14ac:dyDescent="0.25">
      <c r="A98" s="4"/>
    </row>
    <row r="99" spans="1:2" x14ac:dyDescent="0.25">
      <c r="A99" s="4"/>
    </row>
    <row r="100" spans="1:2" x14ac:dyDescent="0.25">
      <c r="A100" s="4"/>
    </row>
    <row r="101" spans="1:2" x14ac:dyDescent="0.25">
      <c r="A101" s="4"/>
      <c r="B101" s="5"/>
    </row>
    <row r="102" spans="1:2" x14ac:dyDescent="0.25">
      <c r="A102" s="4"/>
      <c r="B102" s="5"/>
    </row>
    <row r="103" spans="1:2" x14ac:dyDescent="0.25">
      <c r="A103" s="4"/>
      <c r="B103" s="5"/>
    </row>
    <row r="104" spans="1:2" x14ac:dyDescent="0.25">
      <c r="A104" s="4"/>
      <c r="B104" s="5"/>
    </row>
    <row r="105" spans="1:2" x14ac:dyDescent="0.25">
      <c r="A105" s="4"/>
      <c r="B105" s="5"/>
    </row>
    <row r="106" spans="1:2" x14ac:dyDescent="0.25">
      <c r="A106" s="4"/>
      <c r="B106" s="5"/>
    </row>
    <row r="107" spans="1:2" x14ac:dyDescent="0.25">
      <c r="A107" s="4"/>
      <c r="B107" s="5"/>
    </row>
    <row r="108" spans="1:2" x14ac:dyDescent="0.25">
      <c r="A108" s="4"/>
      <c r="B108" s="5"/>
    </row>
    <row r="109" spans="1:2" x14ac:dyDescent="0.25">
      <c r="A109" s="4"/>
      <c r="B109" s="5"/>
    </row>
    <row r="110" spans="1:2" x14ac:dyDescent="0.25">
      <c r="A110" s="4"/>
      <c r="B110" s="5"/>
    </row>
    <row r="111" spans="1:2" x14ac:dyDescent="0.25">
      <c r="A111" s="4"/>
      <c r="B111" s="5"/>
    </row>
    <row r="112" spans="1:2" x14ac:dyDescent="0.25">
      <c r="A112" s="4"/>
      <c r="B112" s="5"/>
    </row>
    <row r="113" spans="1:2" x14ac:dyDescent="0.25">
      <c r="A113" s="4"/>
      <c r="B113" s="5"/>
    </row>
    <row r="114" spans="1:2" x14ac:dyDescent="0.25">
      <c r="A114" s="4"/>
      <c r="B114" s="5"/>
    </row>
    <row r="115" spans="1:2" x14ac:dyDescent="0.25">
      <c r="A115" s="4"/>
      <c r="B115" s="5"/>
    </row>
    <row r="116" spans="1:2" x14ac:dyDescent="0.25">
      <c r="A116" s="4"/>
      <c r="B116" s="5"/>
    </row>
    <row r="117" spans="1:2" x14ac:dyDescent="0.25">
      <c r="A117" s="4"/>
      <c r="B117" s="5"/>
    </row>
    <row r="118" spans="1:2" x14ac:dyDescent="0.25">
      <c r="A118" s="4"/>
      <c r="B118" s="5"/>
    </row>
    <row r="119" spans="1:2" x14ac:dyDescent="0.25">
      <c r="A119" s="4"/>
      <c r="B119" s="5"/>
    </row>
    <row r="120" spans="1:2" x14ac:dyDescent="0.25">
      <c r="A120" s="4"/>
      <c r="B120" s="5"/>
    </row>
    <row r="121" spans="1:2" x14ac:dyDescent="0.25">
      <c r="A121" s="4"/>
      <c r="B121" s="5"/>
    </row>
    <row r="122" spans="1:2" x14ac:dyDescent="0.25">
      <c r="A122" s="4"/>
      <c r="B122" s="5"/>
    </row>
    <row r="123" spans="1:2" x14ac:dyDescent="0.25">
      <c r="A123" s="4"/>
      <c r="B123" s="5"/>
    </row>
    <row r="124" spans="1:2" x14ac:dyDescent="0.25">
      <c r="A124" s="4"/>
      <c r="B124" s="5"/>
    </row>
    <row r="125" spans="1:2" x14ac:dyDescent="0.25">
      <c r="A125" s="4"/>
      <c r="B125" s="5"/>
    </row>
    <row r="126" spans="1:2" x14ac:dyDescent="0.25">
      <c r="A126" s="4"/>
      <c r="B126" s="5"/>
    </row>
    <row r="127" spans="1:2" x14ac:dyDescent="0.25">
      <c r="A127" s="4"/>
      <c r="B127" s="5"/>
    </row>
    <row r="128" spans="1:2" x14ac:dyDescent="0.25">
      <c r="A128" s="4"/>
      <c r="B128" s="5"/>
    </row>
    <row r="129" spans="1:2" x14ac:dyDescent="0.25">
      <c r="A129" s="4"/>
      <c r="B129" s="5"/>
    </row>
    <row r="130" spans="1:2" x14ac:dyDescent="0.25">
      <c r="A130" s="4"/>
      <c r="B130" s="5"/>
    </row>
    <row r="131" spans="1:2" x14ac:dyDescent="0.25">
      <c r="A131" s="4"/>
      <c r="B131" s="5"/>
    </row>
    <row r="132" spans="1:2" x14ac:dyDescent="0.25">
      <c r="A132" s="4"/>
      <c r="B132" s="5"/>
    </row>
    <row r="133" spans="1:2" x14ac:dyDescent="0.25">
      <c r="A133" s="4"/>
      <c r="B133" s="5"/>
    </row>
    <row r="134" spans="1:2" x14ac:dyDescent="0.25">
      <c r="A134" s="4"/>
      <c r="B134" s="5"/>
    </row>
    <row r="135" spans="1:2" x14ac:dyDescent="0.25">
      <c r="A135" s="4"/>
      <c r="B135" s="5"/>
    </row>
    <row r="136" spans="1:2" x14ac:dyDescent="0.25">
      <c r="A136" s="4"/>
      <c r="B136" s="5"/>
    </row>
    <row r="137" spans="1:2" x14ac:dyDescent="0.25">
      <c r="A137" s="4"/>
      <c r="B137" s="5"/>
    </row>
    <row r="138" spans="1:2" x14ac:dyDescent="0.25">
      <c r="A138" s="4"/>
      <c r="B138" s="5"/>
    </row>
    <row r="139" spans="1:2" x14ac:dyDescent="0.25">
      <c r="A139" s="4"/>
      <c r="B139" s="5"/>
    </row>
    <row r="140" spans="1:2" x14ac:dyDescent="0.25">
      <c r="A140" s="4"/>
      <c r="B140" s="5"/>
    </row>
    <row r="141" spans="1:2" x14ac:dyDescent="0.25">
      <c r="A141" s="4"/>
      <c r="B141" s="5"/>
    </row>
    <row r="142" spans="1:2" x14ac:dyDescent="0.25">
      <c r="A142" s="4"/>
      <c r="B142" s="5"/>
    </row>
    <row r="143" spans="1:2" x14ac:dyDescent="0.25">
      <c r="A143" s="4"/>
      <c r="B143" s="5"/>
    </row>
    <row r="144" spans="1:2" x14ac:dyDescent="0.25">
      <c r="A144" s="4"/>
      <c r="B144" s="5"/>
    </row>
    <row r="145" spans="1:2" x14ac:dyDescent="0.25">
      <c r="A145" s="4"/>
      <c r="B145" s="5"/>
    </row>
    <row r="146" spans="1:2" x14ac:dyDescent="0.25">
      <c r="A146" s="4"/>
      <c r="B146" s="5"/>
    </row>
    <row r="147" spans="1:2" x14ac:dyDescent="0.25">
      <c r="A147" s="4"/>
      <c r="B147" s="5"/>
    </row>
    <row r="148" spans="1:2" x14ac:dyDescent="0.25">
      <c r="A148" s="4"/>
      <c r="B148" s="5"/>
    </row>
    <row r="149" spans="1:2" x14ac:dyDescent="0.25">
      <c r="A149" s="4"/>
      <c r="B149" s="5"/>
    </row>
    <row r="150" spans="1:2" x14ac:dyDescent="0.25">
      <c r="A150" s="4"/>
      <c r="B150" s="5"/>
    </row>
    <row r="151" spans="1:2" x14ac:dyDescent="0.25">
      <c r="A151" s="4"/>
      <c r="B151" s="5"/>
    </row>
    <row r="152" spans="1:2" x14ac:dyDescent="0.25">
      <c r="A152" s="4"/>
      <c r="B152" s="5"/>
    </row>
    <row r="153" spans="1:2" x14ac:dyDescent="0.25">
      <c r="A153" s="4"/>
      <c r="B153" s="5"/>
    </row>
    <row r="154" spans="1:2" x14ac:dyDescent="0.25">
      <c r="A154" s="4"/>
      <c r="B154" s="5"/>
    </row>
    <row r="155" spans="1:2" x14ac:dyDescent="0.25">
      <c r="A155" s="4"/>
      <c r="B155" s="5"/>
    </row>
    <row r="156" spans="1:2" x14ac:dyDescent="0.25">
      <c r="A156" s="4"/>
      <c r="B156" s="5"/>
    </row>
  </sheetData>
  <pageMargins left="0.7" right="0.7" top="0.75" bottom="0.75" header="0.3" footer="0.3"/>
  <pageSetup paperSize="9" scale="5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2:H78"/>
  <sheetViews>
    <sheetView workbookViewId="0">
      <pane ySplit="4" topLeftCell="A5" activePane="bottomLeft" state="frozen"/>
      <selection pane="bottomLeft" activeCell="G21" sqref="G21"/>
    </sheetView>
  </sheetViews>
  <sheetFormatPr defaultRowHeight="15" x14ac:dyDescent="0.25"/>
  <cols>
    <col min="1" max="1" width="15.7109375" customWidth="1"/>
    <col min="2" max="5" width="15.42578125" customWidth="1"/>
    <col min="6" max="11" width="14.140625" customWidth="1"/>
    <col min="12" max="12" width="25" customWidth="1"/>
    <col min="13" max="13" width="14.140625" customWidth="1"/>
  </cols>
  <sheetData>
    <row r="2" spans="1:8" s="13" customFormat="1" ht="31.5" x14ac:dyDescent="0.5">
      <c r="A2" s="12" t="s">
        <v>6</v>
      </c>
      <c r="B2" s="12"/>
      <c r="C2" s="12"/>
      <c r="D2" s="12"/>
      <c r="E2" s="12"/>
      <c r="F2" s="12"/>
    </row>
    <row r="4" spans="1:8" ht="15" customHeight="1" x14ac:dyDescent="0.25">
      <c r="A4" s="1" t="s">
        <v>97</v>
      </c>
      <c r="B4" s="1"/>
      <c r="C4" s="1"/>
      <c r="D4" s="1"/>
      <c r="E4" s="1"/>
      <c r="F4" s="1"/>
      <c r="G4" s="1"/>
      <c r="H4" s="30"/>
    </row>
    <row r="5" spans="1:8" ht="75" x14ac:dyDescent="0.25">
      <c r="A5" s="28" t="s">
        <v>72</v>
      </c>
      <c r="B5" s="28" t="s">
        <v>73</v>
      </c>
      <c r="C5" s="28" t="s">
        <v>74</v>
      </c>
      <c r="D5" s="28" t="s">
        <v>91</v>
      </c>
      <c r="E5" s="28" t="s">
        <v>98</v>
      </c>
      <c r="F5" s="28" t="s">
        <v>99</v>
      </c>
      <c r="G5" s="31" t="s">
        <v>100</v>
      </c>
      <c r="H5" s="28" t="s">
        <v>80</v>
      </c>
    </row>
    <row r="6" spans="1:8" x14ac:dyDescent="0.25">
      <c r="A6" s="29"/>
      <c r="B6" s="27"/>
      <c r="C6" s="27"/>
      <c r="D6" s="29"/>
      <c r="E6" s="29"/>
      <c r="F6" s="29">
        <f>D6*E6</f>
        <v>0</v>
      </c>
      <c r="G6" s="32"/>
      <c r="H6" s="29"/>
    </row>
    <row r="7" spans="1:8" x14ac:dyDescent="0.25">
      <c r="A7" s="29"/>
      <c r="B7" s="27"/>
      <c r="C7" s="27"/>
      <c r="D7" s="29"/>
      <c r="E7" s="29"/>
      <c r="F7" s="29">
        <f t="shared" ref="F7:F15" si="0">D7*E7</f>
        <v>0</v>
      </c>
      <c r="G7" s="32"/>
      <c r="H7" s="29"/>
    </row>
    <row r="8" spans="1:8" x14ac:dyDescent="0.25">
      <c r="A8" s="29"/>
      <c r="B8" s="27"/>
      <c r="C8" s="27"/>
      <c r="D8" s="29"/>
      <c r="E8" s="29"/>
      <c r="F8" s="29">
        <f t="shared" si="0"/>
        <v>0</v>
      </c>
      <c r="G8" s="32"/>
      <c r="H8" s="29"/>
    </row>
    <row r="9" spans="1:8" x14ac:dyDescent="0.25">
      <c r="A9" s="29"/>
      <c r="B9" s="29"/>
      <c r="C9" s="29"/>
      <c r="D9" s="29"/>
      <c r="E9" s="29"/>
      <c r="F9" s="29">
        <f t="shared" si="0"/>
        <v>0</v>
      </c>
      <c r="G9" s="32"/>
      <c r="H9" s="29"/>
    </row>
    <row r="10" spans="1:8" x14ac:dyDescent="0.25">
      <c r="A10" s="29"/>
      <c r="B10" s="29"/>
      <c r="C10" s="29"/>
      <c r="D10" s="29"/>
      <c r="E10" s="29"/>
      <c r="F10" s="29">
        <f t="shared" si="0"/>
        <v>0</v>
      </c>
      <c r="G10" s="32"/>
      <c r="H10" s="29"/>
    </row>
    <row r="11" spans="1:8" x14ac:dyDescent="0.25">
      <c r="A11" s="29"/>
      <c r="B11" s="29"/>
      <c r="C11" s="29"/>
      <c r="D11" s="29"/>
      <c r="E11" s="29"/>
      <c r="F11" s="29">
        <f t="shared" si="0"/>
        <v>0</v>
      </c>
      <c r="G11" s="32"/>
      <c r="H11" s="29"/>
    </row>
    <row r="12" spans="1:8" x14ac:dyDescent="0.25">
      <c r="A12" s="29"/>
      <c r="B12" s="29"/>
      <c r="C12" s="29"/>
      <c r="D12" s="29"/>
      <c r="E12" s="29"/>
      <c r="F12" s="29">
        <f t="shared" si="0"/>
        <v>0</v>
      </c>
      <c r="G12" s="32"/>
      <c r="H12" s="29"/>
    </row>
    <row r="13" spans="1:8" x14ac:dyDescent="0.25">
      <c r="A13" s="29"/>
      <c r="B13" s="29"/>
      <c r="C13" s="29"/>
      <c r="D13" s="29"/>
      <c r="E13" s="29"/>
      <c r="F13" s="29">
        <f t="shared" si="0"/>
        <v>0</v>
      </c>
      <c r="G13" s="32"/>
      <c r="H13" s="29"/>
    </row>
    <row r="14" spans="1:8" x14ac:dyDescent="0.25">
      <c r="A14" s="29"/>
      <c r="B14" s="29"/>
      <c r="C14" s="29"/>
      <c r="D14" s="29"/>
      <c r="E14" s="29"/>
      <c r="F14" s="29">
        <f t="shared" si="0"/>
        <v>0</v>
      </c>
      <c r="G14" s="32"/>
      <c r="H14" s="29"/>
    </row>
    <row r="15" spans="1:8" x14ac:dyDescent="0.25">
      <c r="A15" s="29"/>
      <c r="B15" s="29"/>
      <c r="C15" s="29"/>
      <c r="D15" s="29"/>
      <c r="E15" s="29"/>
      <c r="F15" s="29">
        <f t="shared" si="0"/>
        <v>0</v>
      </c>
      <c r="G15" s="32"/>
      <c r="H15" s="29"/>
    </row>
    <row r="16" spans="1:8" x14ac:dyDescent="0.25">
      <c r="A16" s="29"/>
      <c r="B16" s="29"/>
      <c r="C16" s="29"/>
      <c r="D16" s="29"/>
      <c r="E16" s="30" t="s">
        <v>53</v>
      </c>
      <c r="F16" s="29">
        <f>SUM(F7:F15)</f>
        <v>0</v>
      </c>
      <c r="G16" s="32"/>
      <c r="H16" s="29"/>
    </row>
    <row r="17" spans="1:2" x14ac:dyDescent="0.25">
      <c r="A17" t="s">
        <v>101</v>
      </c>
    </row>
    <row r="18" spans="1:2" x14ac:dyDescent="0.25">
      <c r="A18" t="s">
        <v>102</v>
      </c>
    </row>
    <row r="19" spans="1:2" x14ac:dyDescent="0.25">
      <c r="B19" s="4"/>
    </row>
    <row r="20" spans="1:2" x14ac:dyDescent="0.25">
      <c r="B20" s="4"/>
    </row>
    <row r="21" spans="1:2" x14ac:dyDescent="0.25">
      <c r="B21" s="4"/>
    </row>
    <row r="22" spans="1:2" x14ac:dyDescent="0.25">
      <c r="B22" s="4"/>
    </row>
    <row r="23" spans="1:2" x14ac:dyDescent="0.25">
      <c r="B23" s="4"/>
    </row>
    <row r="24" spans="1:2" x14ac:dyDescent="0.25">
      <c r="B24" s="4"/>
    </row>
    <row r="25" spans="1:2" x14ac:dyDescent="0.25">
      <c r="B25" s="4"/>
    </row>
    <row r="26" spans="1:2" x14ac:dyDescent="0.25">
      <c r="B26" s="4"/>
    </row>
    <row r="27" spans="1:2" x14ac:dyDescent="0.25">
      <c r="B27" s="4"/>
    </row>
    <row r="28" spans="1:2" x14ac:dyDescent="0.25">
      <c r="B28" s="4"/>
    </row>
    <row r="29" spans="1:2" x14ac:dyDescent="0.25">
      <c r="B29" s="4"/>
    </row>
    <row r="30" spans="1:2" x14ac:dyDescent="0.25">
      <c r="B30" s="4"/>
    </row>
    <row r="31" spans="1:2" x14ac:dyDescent="0.25">
      <c r="B31" s="4"/>
    </row>
    <row r="32" spans="1:2" x14ac:dyDescent="0.25">
      <c r="B32" s="4"/>
    </row>
    <row r="33" spans="2:2" x14ac:dyDescent="0.25">
      <c r="B33" s="4"/>
    </row>
    <row r="34" spans="2:2" x14ac:dyDescent="0.25">
      <c r="B34" s="4"/>
    </row>
    <row r="35" spans="2:2" x14ac:dyDescent="0.25">
      <c r="B35" s="4"/>
    </row>
    <row r="36" spans="2:2" x14ac:dyDescent="0.25">
      <c r="B36" s="4"/>
    </row>
    <row r="37" spans="2:2" x14ac:dyDescent="0.25">
      <c r="B37" s="4"/>
    </row>
    <row r="38" spans="2:2" x14ac:dyDescent="0.25">
      <c r="B38" s="4"/>
    </row>
    <row r="39" spans="2:2" x14ac:dyDescent="0.25">
      <c r="B39" s="4"/>
    </row>
    <row r="40" spans="2:2" x14ac:dyDescent="0.25">
      <c r="B40" s="4"/>
    </row>
    <row r="41" spans="2:2" x14ac:dyDescent="0.25">
      <c r="B41" s="4"/>
    </row>
    <row r="42" spans="2:2" x14ac:dyDescent="0.25">
      <c r="B42" s="4"/>
    </row>
    <row r="43" spans="2:2" x14ac:dyDescent="0.25">
      <c r="B43" s="4"/>
    </row>
    <row r="44" spans="2:2" x14ac:dyDescent="0.25">
      <c r="B44" s="4"/>
    </row>
    <row r="45" spans="2:2" x14ac:dyDescent="0.25">
      <c r="B45" s="4"/>
    </row>
    <row r="46" spans="2:2" x14ac:dyDescent="0.25">
      <c r="B46" s="4"/>
    </row>
    <row r="47" spans="2:2" x14ac:dyDescent="0.25">
      <c r="B47" s="4"/>
    </row>
    <row r="48" spans="2:2" x14ac:dyDescent="0.25">
      <c r="B48" s="4"/>
    </row>
    <row r="49" spans="2:2" x14ac:dyDescent="0.25">
      <c r="B49" s="4"/>
    </row>
    <row r="50" spans="2:2" x14ac:dyDescent="0.25">
      <c r="B50" s="4"/>
    </row>
    <row r="51" spans="2:2" x14ac:dyDescent="0.25">
      <c r="B51" s="4"/>
    </row>
    <row r="52" spans="2:2" x14ac:dyDescent="0.25">
      <c r="B52" s="4"/>
    </row>
    <row r="53" spans="2:2" x14ac:dyDescent="0.25">
      <c r="B53" s="4"/>
    </row>
    <row r="54" spans="2:2" x14ac:dyDescent="0.25">
      <c r="B54" s="4"/>
    </row>
    <row r="55" spans="2:2" x14ac:dyDescent="0.25">
      <c r="B55" s="4"/>
    </row>
    <row r="56" spans="2:2" x14ac:dyDescent="0.25">
      <c r="B56" s="4"/>
    </row>
    <row r="57" spans="2:2" x14ac:dyDescent="0.25">
      <c r="B57" s="4"/>
    </row>
    <row r="58" spans="2:2" x14ac:dyDescent="0.25">
      <c r="B58" s="4"/>
    </row>
    <row r="59" spans="2:2" x14ac:dyDescent="0.25">
      <c r="B59" s="4"/>
    </row>
    <row r="60" spans="2:2" x14ac:dyDescent="0.25">
      <c r="B60" s="4"/>
    </row>
    <row r="61" spans="2:2" x14ac:dyDescent="0.25">
      <c r="B61" s="4"/>
    </row>
    <row r="62" spans="2:2" x14ac:dyDescent="0.25">
      <c r="B62" s="4"/>
    </row>
    <row r="63" spans="2:2" x14ac:dyDescent="0.25">
      <c r="B63" s="4"/>
    </row>
    <row r="64" spans="2:2" x14ac:dyDescent="0.25">
      <c r="B64" s="4"/>
    </row>
    <row r="65" spans="2:2" x14ac:dyDescent="0.25">
      <c r="B65" s="4"/>
    </row>
    <row r="66" spans="2:2" x14ac:dyDescent="0.25">
      <c r="B66" s="4"/>
    </row>
    <row r="67" spans="2:2" x14ac:dyDescent="0.25">
      <c r="B67" s="4"/>
    </row>
    <row r="68" spans="2:2" x14ac:dyDescent="0.25">
      <c r="B68" s="4"/>
    </row>
    <row r="69" spans="2:2" x14ac:dyDescent="0.25">
      <c r="B69" s="4"/>
    </row>
    <row r="70" spans="2:2" x14ac:dyDescent="0.25">
      <c r="B70" s="4"/>
    </row>
    <row r="71" spans="2:2" x14ac:dyDescent="0.25">
      <c r="B71" s="4"/>
    </row>
    <row r="72" spans="2:2" x14ac:dyDescent="0.25">
      <c r="B72" s="4"/>
    </row>
    <row r="73" spans="2:2" x14ac:dyDescent="0.25">
      <c r="B73" s="4"/>
    </row>
    <row r="74" spans="2:2" x14ac:dyDescent="0.25">
      <c r="B74" s="4"/>
    </row>
    <row r="75" spans="2:2" x14ac:dyDescent="0.25">
      <c r="B75" s="4"/>
    </row>
    <row r="76" spans="2:2" x14ac:dyDescent="0.25">
      <c r="B76" s="4"/>
    </row>
    <row r="77" spans="2:2" x14ac:dyDescent="0.25">
      <c r="B77" s="4"/>
    </row>
    <row r="78" spans="2:2" x14ac:dyDescent="0.25">
      <c r="B78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2:O274"/>
  <sheetViews>
    <sheetView workbookViewId="0">
      <pane ySplit="4" topLeftCell="A5" activePane="bottomLeft" state="frozen"/>
      <selection pane="bottomLeft" activeCell="C11" sqref="C11"/>
    </sheetView>
  </sheetViews>
  <sheetFormatPr defaultRowHeight="15" x14ac:dyDescent="0.25"/>
  <cols>
    <col min="1" max="1" width="12.7109375" customWidth="1"/>
    <col min="2" max="2" width="15.140625" bestFit="1" customWidth="1"/>
    <col min="3" max="3" width="15.140625" customWidth="1"/>
    <col min="4" max="4" width="23.28515625" customWidth="1"/>
    <col min="5" max="5" width="30.85546875" customWidth="1"/>
    <col min="6" max="6" width="29.42578125" customWidth="1"/>
    <col min="15" max="15" width="0" hidden="1" customWidth="1"/>
  </cols>
  <sheetData>
    <row r="2" spans="1:15" s="15" customFormat="1" ht="31.5" x14ac:dyDescent="0.5">
      <c r="A2" s="14" t="s">
        <v>23</v>
      </c>
      <c r="B2" s="14"/>
      <c r="C2" s="14"/>
      <c r="D2" s="14"/>
      <c r="E2" s="14"/>
      <c r="F2" s="14"/>
      <c r="G2" s="14"/>
      <c r="H2" s="14"/>
    </row>
    <row r="4" spans="1:15" x14ac:dyDescent="0.25">
      <c r="A4" s="47" t="s">
        <v>0</v>
      </c>
      <c r="B4" s="47" t="s">
        <v>37</v>
      </c>
      <c r="C4" s="47" t="s">
        <v>186</v>
      </c>
      <c r="D4" s="47" t="s">
        <v>4</v>
      </c>
      <c r="E4" s="47" t="s">
        <v>20</v>
      </c>
    </row>
    <row r="5" spans="1:15" x14ac:dyDescent="0.25">
      <c r="B5" s="4"/>
      <c r="C5" s="4"/>
      <c r="D5" s="4"/>
      <c r="O5" t="s">
        <v>30</v>
      </c>
    </row>
    <row r="6" spans="1:15" x14ac:dyDescent="0.25">
      <c r="B6" s="4"/>
      <c r="C6" s="4"/>
      <c r="D6" s="4"/>
      <c r="O6" t="s">
        <v>185</v>
      </c>
    </row>
    <row r="7" spans="1:15" x14ac:dyDescent="0.25">
      <c r="B7" s="4"/>
      <c r="C7" s="4"/>
      <c r="D7" s="4"/>
    </row>
    <row r="8" spans="1:15" x14ac:dyDescent="0.25">
      <c r="B8" s="4"/>
      <c r="C8" s="4"/>
      <c r="D8" s="4"/>
    </row>
    <row r="9" spans="1:15" x14ac:dyDescent="0.25">
      <c r="B9" s="4"/>
      <c r="C9" s="4"/>
      <c r="D9" s="4"/>
    </row>
    <row r="10" spans="1:15" x14ac:dyDescent="0.25">
      <c r="B10" s="4"/>
      <c r="C10" s="4"/>
      <c r="D10" s="4"/>
    </row>
    <row r="11" spans="1:15" x14ac:dyDescent="0.25">
      <c r="B11" s="4"/>
      <c r="C11" s="4"/>
      <c r="D11" s="4"/>
    </row>
    <row r="12" spans="1:15" x14ac:dyDescent="0.25">
      <c r="B12" s="4"/>
      <c r="C12" s="4"/>
      <c r="D12" s="4"/>
    </row>
    <row r="13" spans="1:15" x14ac:dyDescent="0.25">
      <c r="B13" s="4"/>
      <c r="C13" s="4"/>
      <c r="D13" s="4"/>
    </row>
    <row r="14" spans="1:15" x14ac:dyDescent="0.25">
      <c r="B14" s="4"/>
      <c r="C14" s="4"/>
      <c r="D14" s="4"/>
    </row>
    <row r="15" spans="1:15" x14ac:dyDescent="0.25">
      <c r="B15" s="4"/>
      <c r="C15" s="4"/>
      <c r="D15" s="4"/>
    </row>
    <row r="16" spans="1:15" x14ac:dyDescent="0.25">
      <c r="B16" s="4"/>
      <c r="C16" s="4"/>
      <c r="D16" s="4"/>
    </row>
    <row r="17" spans="2:4" x14ac:dyDescent="0.25">
      <c r="B17" s="4"/>
      <c r="C17" s="4"/>
      <c r="D17" s="4"/>
    </row>
    <row r="18" spans="2:4" x14ac:dyDescent="0.25">
      <c r="B18" s="4"/>
      <c r="C18" s="4"/>
      <c r="D18" s="4"/>
    </row>
    <row r="19" spans="2:4" x14ac:dyDescent="0.25">
      <c r="B19" s="4"/>
      <c r="C19" s="4"/>
      <c r="D19" s="4"/>
    </row>
    <row r="20" spans="2:4" x14ac:dyDescent="0.25">
      <c r="B20" s="4"/>
      <c r="C20" s="4"/>
      <c r="D20" s="4"/>
    </row>
    <row r="21" spans="2:4" x14ac:dyDescent="0.25">
      <c r="B21" s="4"/>
      <c r="C21" s="4"/>
      <c r="D21" s="4"/>
    </row>
    <row r="22" spans="2:4" x14ac:dyDescent="0.25">
      <c r="B22" s="4"/>
      <c r="C22" s="4"/>
      <c r="D22" s="4"/>
    </row>
    <row r="23" spans="2:4" x14ac:dyDescent="0.25">
      <c r="B23" s="4"/>
      <c r="C23" s="4"/>
      <c r="D23" s="4"/>
    </row>
    <row r="24" spans="2:4" x14ac:dyDescent="0.25">
      <c r="B24" s="4"/>
      <c r="C24" s="4"/>
      <c r="D24" s="4"/>
    </row>
    <row r="25" spans="2:4" x14ac:dyDescent="0.25">
      <c r="B25" s="4"/>
      <c r="C25" s="4"/>
      <c r="D25" s="4"/>
    </row>
    <row r="26" spans="2:4" x14ac:dyDescent="0.25">
      <c r="B26" s="4"/>
      <c r="C26" s="4"/>
      <c r="D26" s="4"/>
    </row>
    <row r="27" spans="2:4" x14ac:dyDescent="0.25">
      <c r="B27" s="4"/>
      <c r="C27" s="4"/>
      <c r="D27" s="4"/>
    </row>
    <row r="28" spans="2:4" x14ac:dyDescent="0.25">
      <c r="B28" s="4"/>
      <c r="C28" s="4"/>
      <c r="D28" s="4"/>
    </row>
    <row r="29" spans="2:4" x14ac:dyDescent="0.25">
      <c r="B29" s="4"/>
      <c r="C29" s="4"/>
      <c r="D29" s="4"/>
    </row>
    <row r="30" spans="2:4" x14ac:dyDescent="0.25">
      <c r="B30" s="4"/>
      <c r="C30" s="4"/>
      <c r="D30" s="4"/>
    </row>
    <row r="31" spans="2:4" x14ac:dyDescent="0.25">
      <c r="B31" s="4"/>
      <c r="C31" s="4"/>
      <c r="D31" s="4"/>
    </row>
    <row r="32" spans="2:4" x14ac:dyDescent="0.25">
      <c r="B32" s="4"/>
      <c r="C32" s="4"/>
      <c r="D32" s="4"/>
    </row>
    <row r="33" spans="2:4" x14ac:dyDescent="0.25">
      <c r="B33" s="4"/>
      <c r="C33" s="4"/>
      <c r="D33" s="4"/>
    </row>
    <row r="34" spans="2:4" x14ac:dyDescent="0.25">
      <c r="B34" s="4"/>
      <c r="C34" s="4"/>
      <c r="D34" s="4"/>
    </row>
    <row r="35" spans="2:4" x14ac:dyDescent="0.25">
      <c r="B35" s="4"/>
      <c r="C35" s="4"/>
      <c r="D35" s="4"/>
    </row>
    <row r="36" spans="2:4" x14ac:dyDescent="0.25">
      <c r="B36" s="4"/>
      <c r="C36" s="4"/>
      <c r="D36" s="4"/>
    </row>
    <row r="37" spans="2:4" x14ac:dyDescent="0.25">
      <c r="B37" s="4"/>
      <c r="C37" s="4"/>
      <c r="D37" s="4"/>
    </row>
    <row r="38" spans="2:4" x14ac:dyDescent="0.25">
      <c r="B38" s="4"/>
      <c r="C38" s="4"/>
      <c r="D38" s="4"/>
    </row>
    <row r="39" spans="2:4" x14ac:dyDescent="0.25">
      <c r="B39" s="4"/>
      <c r="C39" s="4"/>
      <c r="D39" s="4"/>
    </row>
    <row r="40" spans="2:4" x14ac:dyDescent="0.25">
      <c r="B40" s="4"/>
      <c r="C40" s="4"/>
      <c r="D40" s="4"/>
    </row>
    <row r="41" spans="2:4" x14ac:dyDescent="0.25">
      <c r="B41" s="4"/>
      <c r="C41" s="4"/>
      <c r="D41" s="4"/>
    </row>
    <row r="42" spans="2:4" x14ac:dyDescent="0.25">
      <c r="B42" s="4"/>
      <c r="C42" s="4"/>
      <c r="D42" s="4"/>
    </row>
    <row r="43" spans="2:4" x14ac:dyDescent="0.25">
      <c r="B43" s="4"/>
      <c r="C43" s="4"/>
      <c r="D43" s="4"/>
    </row>
    <row r="44" spans="2:4" x14ac:dyDescent="0.25">
      <c r="B44" s="4"/>
      <c r="C44" s="4"/>
      <c r="D44" s="4"/>
    </row>
    <row r="45" spans="2:4" x14ac:dyDescent="0.25">
      <c r="B45" s="4"/>
      <c r="C45" s="4"/>
      <c r="D45" s="4"/>
    </row>
    <row r="46" spans="2:4" x14ac:dyDescent="0.25">
      <c r="B46" s="4"/>
      <c r="C46" s="4"/>
      <c r="D46" s="4"/>
    </row>
    <row r="47" spans="2:4" x14ac:dyDescent="0.25">
      <c r="B47" s="4"/>
      <c r="C47" s="4"/>
      <c r="D47" s="4"/>
    </row>
    <row r="48" spans="2:4" x14ac:dyDescent="0.25">
      <c r="B48" s="4"/>
      <c r="C48" s="4"/>
      <c r="D48" s="4"/>
    </row>
    <row r="49" spans="2:4" x14ac:dyDescent="0.25">
      <c r="B49" s="4"/>
      <c r="C49" s="4"/>
      <c r="D49" s="4"/>
    </row>
    <row r="50" spans="2:4" x14ac:dyDescent="0.25">
      <c r="B50" s="4"/>
      <c r="C50" s="4"/>
      <c r="D50" s="4"/>
    </row>
    <row r="51" spans="2:4" x14ac:dyDescent="0.25">
      <c r="B51" s="4"/>
      <c r="C51" s="4"/>
      <c r="D51" s="4"/>
    </row>
    <row r="52" spans="2:4" x14ac:dyDescent="0.25">
      <c r="B52" s="4"/>
      <c r="C52" s="4"/>
      <c r="D52" s="4"/>
    </row>
    <row r="53" spans="2:4" x14ac:dyDescent="0.25">
      <c r="B53" s="4"/>
      <c r="C53" s="4"/>
      <c r="D53" s="4"/>
    </row>
    <row r="54" spans="2:4" x14ac:dyDescent="0.25">
      <c r="B54" s="4"/>
      <c r="C54" s="4"/>
      <c r="D54" s="4"/>
    </row>
    <row r="55" spans="2:4" x14ac:dyDescent="0.25">
      <c r="B55" s="4"/>
      <c r="C55" s="4"/>
      <c r="D55" s="4"/>
    </row>
    <row r="56" spans="2:4" x14ac:dyDescent="0.25">
      <c r="B56" s="4"/>
      <c r="C56" s="4"/>
      <c r="D56" s="4"/>
    </row>
    <row r="57" spans="2:4" x14ac:dyDescent="0.25">
      <c r="B57" s="4"/>
      <c r="C57" s="4"/>
      <c r="D57" s="4"/>
    </row>
    <row r="58" spans="2:4" x14ac:dyDescent="0.25">
      <c r="B58" s="4"/>
      <c r="C58" s="4"/>
      <c r="D58" s="4"/>
    </row>
    <row r="59" spans="2:4" x14ac:dyDescent="0.25">
      <c r="B59" s="4"/>
      <c r="C59" s="4"/>
      <c r="D59" s="4"/>
    </row>
    <row r="60" spans="2:4" x14ac:dyDescent="0.25">
      <c r="B60" s="4"/>
      <c r="C60" s="4"/>
      <c r="D60" s="4"/>
    </row>
    <row r="61" spans="2:4" x14ac:dyDescent="0.25">
      <c r="B61" s="4"/>
      <c r="C61" s="4"/>
      <c r="D61" s="4"/>
    </row>
    <row r="62" spans="2:4" x14ac:dyDescent="0.25">
      <c r="B62" s="4"/>
      <c r="C62" s="4"/>
      <c r="D62" s="4"/>
    </row>
    <row r="63" spans="2:4" x14ac:dyDescent="0.25">
      <c r="B63" s="4"/>
      <c r="C63" s="4"/>
      <c r="D63" s="4"/>
    </row>
    <row r="64" spans="2:4" x14ac:dyDescent="0.25">
      <c r="B64" s="4"/>
      <c r="C64" s="4"/>
      <c r="D64" s="4"/>
    </row>
    <row r="65" spans="2:4" x14ac:dyDescent="0.25">
      <c r="B65" s="4"/>
      <c r="C65" s="4"/>
      <c r="D65" s="4"/>
    </row>
    <row r="66" spans="2:4" x14ac:dyDescent="0.25">
      <c r="B66" s="4"/>
      <c r="C66" s="4"/>
      <c r="D66" s="4"/>
    </row>
    <row r="67" spans="2:4" x14ac:dyDescent="0.25">
      <c r="B67" s="4"/>
      <c r="C67" s="4"/>
      <c r="D67" s="4"/>
    </row>
    <row r="68" spans="2:4" x14ac:dyDescent="0.25">
      <c r="B68" s="4"/>
      <c r="C68" s="4"/>
      <c r="D68" s="4"/>
    </row>
    <row r="69" spans="2:4" x14ac:dyDescent="0.25">
      <c r="B69" s="4"/>
      <c r="C69" s="4"/>
      <c r="D69" s="4"/>
    </row>
    <row r="70" spans="2:4" x14ac:dyDescent="0.25">
      <c r="B70" s="4"/>
      <c r="C70" s="4"/>
      <c r="D70" s="4"/>
    </row>
    <row r="71" spans="2:4" x14ac:dyDescent="0.25">
      <c r="B71" s="4"/>
      <c r="C71" s="4"/>
      <c r="D71" s="4"/>
    </row>
    <row r="72" spans="2:4" x14ac:dyDescent="0.25">
      <c r="B72" s="4"/>
      <c r="C72" s="4"/>
      <c r="D72" s="4"/>
    </row>
    <row r="73" spans="2:4" x14ac:dyDescent="0.25">
      <c r="B73" s="4"/>
      <c r="C73" s="4"/>
      <c r="D73" s="4"/>
    </row>
    <row r="74" spans="2:4" x14ac:dyDescent="0.25">
      <c r="B74" s="4"/>
      <c r="C74" s="4"/>
      <c r="D74" s="4"/>
    </row>
    <row r="75" spans="2:4" x14ac:dyDescent="0.25">
      <c r="B75" s="4"/>
      <c r="C75" s="4"/>
      <c r="D75" s="4"/>
    </row>
    <row r="76" spans="2:4" x14ac:dyDescent="0.25">
      <c r="B76" s="4"/>
      <c r="C76" s="4"/>
      <c r="D76" s="4"/>
    </row>
    <row r="77" spans="2:4" x14ac:dyDescent="0.25">
      <c r="B77" s="4"/>
      <c r="C77" s="4"/>
      <c r="D77" s="4"/>
    </row>
    <row r="78" spans="2:4" x14ac:dyDescent="0.25">
      <c r="B78" s="4"/>
      <c r="C78" s="4"/>
      <c r="D78" s="4"/>
    </row>
    <row r="79" spans="2:4" x14ac:dyDescent="0.25">
      <c r="B79" s="4"/>
      <c r="C79" s="4"/>
      <c r="D79" s="4"/>
    </row>
    <row r="80" spans="2:4" x14ac:dyDescent="0.25">
      <c r="B80" s="4"/>
      <c r="C80" s="4"/>
      <c r="D80" s="4"/>
    </row>
    <row r="81" spans="2:4" x14ac:dyDescent="0.25">
      <c r="B81" s="4"/>
      <c r="C81" s="4"/>
      <c r="D81" s="4"/>
    </row>
    <row r="82" spans="2:4" x14ac:dyDescent="0.25">
      <c r="B82" s="4"/>
      <c r="C82" s="4"/>
      <c r="D82" s="4"/>
    </row>
    <row r="83" spans="2:4" x14ac:dyDescent="0.25">
      <c r="B83" s="4"/>
      <c r="C83" s="4"/>
      <c r="D83" s="4"/>
    </row>
    <row r="84" spans="2:4" x14ac:dyDescent="0.25">
      <c r="B84" s="4"/>
      <c r="C84" s="4"/>
      <c r="D84" s="4"/>
    </row>
    <row r="85" spans="2:4" x14ac:dyDescent="0.25">
      <c r="B85" s="4"/>
      <c r="C85" s="4"/>
      <c r="D85" s="4"/>
    </row>
    <row r="86" spans="2:4" x14ac:dyDescent="0.25">
      <c r="B86" s="4"/>
      <c r="C86" s="4"/>
      <c r="D86" s="4"/>
    </row>
    <row r="87" spans="2:4" x14ac:dyDescent="0.25">
      <c r="B87" s="4"/>
      <c r="C87" s="4"/>
      <c r="D87" s="4"/>
    </row>
    <row r="88" spans="2:4" x14ac:dyDescent="0.25">
      <c r="B88" s="4"/>
      <c r="C88" s="4"/>
      <c r="D88" s="4"/>
    </row>
    <row r="89" spans="2:4" x14ac:dyDescent="0.25">
      <c r="B89" s="4"/>
      <c r="C89" s="4"/>
      <c r="D89" s="4"/>
    </row>
    <row r="90" spans="2:4" x14ac:dyDescent="0.25">
      <c r="B90" s="4"/>
      <c r="C90" s="4"/>
      <c r="D90" s="4"/>
    </row>
    <row r="91" spans="2:4" x14ac:dyDescent="0.25">
      <c r="B91" s="4"/>
      <c r="C91" s="4"/>
      <c r="D91" s="4"/>
    </row>
    <row r="92" spans="2:4" x14ac:dyDescent="0.25">
      <c r="B92" s="4"/>
      <c r="C92" s="4"/>
      <c r="D92" s="4"/>
    </row>
    <row r="93" spans="2:4" x14ac:dyDescent="0.25">
      <c r="B93" s="4"/>
      <c r="C93" s="4"/>
      <c r="D93" s="4"/>
    </row>
    <row r="94" spans="2:4" x14ac:dyDescent="0.25">
      <c r="B94" s="4"/>
      <c r="C94" s="4"/>
      <c r="D94" s="4"/>
    </row>
    <row r="95" spans="2:4" x14ac:dyDescent="0.25">
      <c r="B95" s="4"/>
      <c r="C95" s="4"/>
      <c r="D95" s="4"/>
    </row>
    <row r="96" spans="2:4" x14ac:dyDescent="0.25">
      <c r="B96" s="4"/>
      <c r="C96" s="4"/>
      <c r="D96" s="4"/>
    </row>
    <row r="97" spans="2:4" x14ac:dyDescent="0.25">
      <c r="B97" s="4"/>
      <c r="C97" s="4"/>
      <c r="D97" s="4"/>
    </row>
    <row r="98" spans="2:4" x14ac:dyDescent="0.25">
      <c r="B98" s="4"/>
      <c r="C98" s="4"/>
      <c r="D98" s="4"/>
    </row>
    <row r="99" spans="2:4" x14ac:dyDescent="0.25">
      <c r="B99" s="4"/>
      <c r="C99" s="4"/>
      <c r="D99" s="4"/>
    </row>
    <row r="100" spans="2:4" x14ac:dyDescent="0.25">
      <c r="B100" s="4"/>
      <c r="C100" s="4"/>
      <c r="D100" s="4"/>
    </row>
    <row r="101" spans="2:4" x14ac:dyDescent="0.25">
      <c r="B101" s="4"/>
      <c r="C101" s="4"/>
      <c r="D101" s="4"/>
    </row>
    <row r="102" spans="2:4" x14ac:dyDescent="0.25">
      <c r="B102" s="4"/>
      <c r="C102" s="4"/>
      <c r="D102" s="4"/>
    </row>
    <row r="103" spans="2:4" x14ac:dyDescent="0.25">
      <c r="B103" s="4"/>
      <c r="C103" s="4"/>
      <c r="D103" s="4"/>
    </row>
    <row r="104" spans="2:4" x14ac:dyDescent="0.25">
      <c r="B104" s="4"/>
      <c r="C104" s="4"/>
      <c r="D104" s="4"/>
    </row>
    <row r="105" spans="2:4" x14ac:dyDescent="0.25">
      <c r="B105" s="4"/>
      <c r="C105" s="4"/>
      <c r="D105" s="4"/>
    </row>
    <row r="106" spans="2:4" x14ac:dyDescent="0.25">
      <c r="B106" s="4"/>
      <c r="C106" s="4"/>
      <c r="D106" s="4"/>
    </row>
    <row r="107" spans="2:4" x14ac:dyDescent="0.25">
      <c r="B107" s="4"/>
      <c r="C107" s="4"/>
      <c r="D107" s="4"/>
    </row>
    <row r="108" spans="2:4" x14ac:dyDescent="0.25">
      <c r="B108" s="4"/>
      <c r="C108" s="4"/>
      <c r="D108" s="4"/>
    </row>
    <row r="109" spans="2:4" x14ac:dyDescent="0.25">
      <c r="B109" s="4"/>
      <c r="C109" s="4"/>
      <c r="D109" s="4"/>
    </row>
    <row r="110" spans="2:4" x14ac:dyDescent="0.25">
      <c r="B110" s="4"/>
      <c r="C110" s="4"/>
      <c r="D110" s="4"/>
    </row>
    <row r="111" spans="2:4" x14ac:dyDescent="0.25">
      <c r="B111" s="4"/>
      <c r="C111" s="4"/>
      <c r="D111" s="4"/>
    </row>
    <row r="112" spans="2:4" x14ac:dyDescent="0.25">
      <c r="B112" s="4"/>
      <c r="C112" s="4"/>
      <c r="D112" s="4"/>
    </row>
    <row r="113" spans="2:4" x14ac:dyDescent="0.25">
      <c r="B113" s="4"/>
      <c r="C113" s="4"/>
      <c r="D113" s="4"/>
    </row>
    <row r="114" spans="2:4" x14ac:dyDescent="0.25">
      <c r="B114" s="4"/>
      <c r="C114" s="4"/>
      <c r="D114" s="4"/>
    </row>
    <row r="115" spans="2:4" x14ac:dyDescent="0.25">
      <c r="B115" s="4"/>
      <c r="C115" s="4"/>
      <c r="D115" s="4"/>
    </row>
    <row r="116" spans="2:4" x14ac:dyDescent="0.25">
      <c r="B116" s="4"/>
      <c r="C116" s="4"/>
      <c r="D116" s="4"/>
    </row>
    <row r="117" spans="2:4" x14ac:dyDescent="0.25">
      <c r="B117" s="4"/>
      <c r="C117" s="4"/>
      <c r="D117" s="4"/>
    </row>
    <row r="118" spans="2:4" x14ac:dyDescent="0.25">
      <c r="B118" s="4"/>
      <c r="C118" s="4"/>
      <c r="D118" s="4"/>
    </row>
    <row r="119" spans="2:4" x14ac:dyDescent="0.25">
      <c r="B119" s="4"/>
      <c r="C119" s="4"/>
      <c r="D119" s="4"/>
    </row>
    <row r="120" spans="2:4" x14ac:dyDescent="0.25">
      <c r="B120" s="4"/>
      <c r="C120" s="4"/>
      <c r="D120" s="4"/>
    </row>
    <row r="121" spans="2:4" x14ac:dyDescent="0.25">
      <c r="B121" s="4"/>
      <c r="C121" s="4"/>
      <c r="D121" s="4"/>
    </row>
    <row r="122" spans="2:4" x14ac:dyDescent="0.25">
      <c r="B122" s="4"/>
      <c r="C122" s="4"/>
      <c r="D122" s="4"/>
    </row>
    <row r="123" spans="2:4" x14ac:dyDescent="0.25">
      <c r="B123" s="4"/>
      <c r="C123" s="4"/>
      <c r="D123" s="4"/>
    </row>
    <row r="124" spans="2:4" x14ac:dyDescent="0.25">
      <c r="B124" s="4"/>
      <c r="C124" s="4"/>
      <c r="D124" s="4"/>
    </row>
    <row r="125" spans="2:4" x14ac:dyDescent="0.25">
      <c r="B125" s="4"/>
      <c r="C125" s="4"/>
      <c r="D125" s="4"/>
    </row>
    <row r="126" spans="2:4" x14ac:dyDescent="0.25">
      <c r="B126" s="4"/>
      <c r="C126" s="4"/>
      <c r="D126" s="4"/>
    </row>
    <row r="127" spans="2:4" x14ac:dyDescent="0.25">
      <c r="B127" s="4"/>
      <c r="C127" s="4"/>
      <c r="D127" s="4"/>
    </row>
    <row r="128" spans="2:4" x14ac:dyDescent="0.25">
      <c r="B128" s="4"/>
      <c r="C128" s="4"/>
      <c r="D128" s="4"/>
    </row>
    <row r="129" spans="2:4" x14ac:dyDescent="0.25">
      <c r="B129" s="4"/>
      <c r="C129" s="4"/>
      <c r="D129" s="4"/>
    </row>
    <row r="130" spans="2:4" x14ac:dyDescent="0.25">
      <c r="B130" s="4"/>
      <c r="C130" s="4"/>
      <c r="D130" s="4"/>
    </row>
    <row r="131" spans="2:4" x14ac:dyDescent="0.25">
      <c r="B131" s="4"/>
      <c r="C131" s="4"/>
      <c r="D131" s="4"/>
    </row>
    <row r="132" spans="2:4" x14ac:dyDescent="0.25">
      <c r="B132" s="4"/>
      <c r="C132" s="4"/>
      <c r="D132" s="4"/>
    </row>
    <row r="133" spans="2:4" x14ac:dyDescent="0.25">
      <c r="B133" s="4"/>
      <c r="C133" s="4"/>
      <c r="D133" s="4"/>
    </row>
    <row r="134" spans="2:4" x14ac:dyDescent="0.25">
      <c r="B134" s="4"/>
      <c r="C134" s="4"/>
      <c r="D134" s="4"/>
    </row>
    <row r="135" spans="2:4" x14ac:dyDescent="0.25">
      <c r="B135" s="4"/>
      <c r="C135" s="4"/>
      <c r="D135" s="4"/>
    </row>
    <row r="136" spans="2:4" x14ac:dyDescent="0.25">
      <c r="B136" s="4"/>
      <c r="C136" s="4"/>
      <c r="D136" s="4"/>
    </row>
    <row r="137" spans="2:4" x14ac:dyDescent="0.25">
      <c r="B137" s="4"/>
      <c r="C137" s="4"/>
      <c r="D137" s="4"/>
    </row>
    <row r="138" spans="2:4" x14ac:dyDescent="0.25">
      <c r="B138" s="4"/>
      <c r="C138" s="4"/>
      <c r="D138" s="4"/>
    </row>
    <row r="139" spans="2:4" x14ac:dyDescent="0.25">
      <c r="B139" s="4"/>
      <c r="C139" s="4"/>
      <c r="D139" s="4"/>
    </row>
    <row r="140" spans="2:4" x14ac:dyDescent="0.25">
      <c r="B140" s="4"/>
      <c r="C140" s="4"/>
      <c r="D140" s="4"/>
    </row>
    <row r="141" spans="2:4" x14ac:dyDescent="0.25">
      <c r="B141" s="4"/>
      <c r="C141" s="4"/>
      <c r="D141" s="4"/>
    </row>
    <row r="142" spans="2:4" x14ac:dyDescent="0.25">
      <c r="B142" s="4"/>
      <c r="C142" s="4"/>
      <c r="D142" s="4"/>
    </row>
    <row r="143" spans="2:4" x14ac:dyDescent="0.25">
      <c r="B143" s="4"/>
      <c r="C143" s="4"/>
      <c r="D143" s="4"/>
    </row>
    <row r="144" spans="2:4" x14ac:dyDescent="0.25">
      <c r="B144" s="4"/>
      <c r="C144" s="4"/>
      <c r="D144" s="4"/>
    </row>
    <row r="145" spans="2:4" x14ac:dyDescent="0.25">
      <c r="B145" s="4"/>
      <c r="C145" s="4"/>
      <c r="D145" s="4"/>
    </row>
    <row r="146" spans="2:4" x14ac:dyDescent="0.25">
      <c r="B146" s="4"/>
      <c r="C146" s="4"/>
      <c r="D146" s="4"/>
    </row>
    <row r="147" spans="2:4" x14ac:dyDescent="0.25">
      <c r="B147" s="4"/>
      <c r="C147" s="4"/>
      <c r="D147" s="4"/>
    </row>
    <row r="148" spans="2:4" x14ac:dyDescent="0.25">
      <c r="B148" s="4"/>
      <c r="C148" s="4"/>
      <c r="D148" s="4"/>
    </row>
    <row r="149" spans="2:4" x14ac:dyDescent="0.25">
      <c r="B149" s="4"/>
      <c r="C149" s="4"/>
      <c r="D149" s="4"/>
    </row>
    <row r="150" spans="2:4" x14ac:dyDescent="0.25">
      <c r="B150" s="4"/>
      <c r="C150" s="4"/>
      <c r="D150" s="4"/>
    </row>
    <row r="151" spans="2:4" x14ac:dyDescent="0.25">
      <c r="B151" s="4"/>
      <c r="C151" s="4"/>
      <c r="D151" s="4"/>
    </row>
    <row r="152" spans="2:4" x14ac:dyDescent="0.25">
      <c r="B152" s="4"/>
      <c r="C152" s="4"/>
      <c r="D152" s="4"/>
    </row>
    <row r="153" spans="2:4" x14ac:dyDescent="0.25">
      <c r="B153" s="4"/>
      <c r="C153" s="4"/>
      <c r="D153" s="4"/>
    </row>
    <row r="154" spans="2:4" x14ac:dyDescent="0.25">
      <c r="B154" s="4"/>
      <c r="C154" s="4"/>
      <c r="D154" s="4"/>
    </row>
    <row r="155" spans="2:4" x14ac:dyDescent="0.25">
      <c r="D155" s="4"/>
    </row>
    <row r="156" spans="2:4" x14ac:dyDescent="0.25">
      <c r="D156" s="4"/>
    </row>
    <row r="157" spans="2:4" x14ac:dyDescent="0.25">
      <c r="D157" s="4"/>
    </row>
    <row r="158" spans="2:4" x14ac:dyDescent="0.25">
      <c r="D158" s="4"/>
    </row>
    <row r="159" spans="2:4" x14ac:dyDescent="0.25">
      <c r="D159" s="4"/>
    </row>
    <row r="160" spans="2:4" x14ac:dyDescent="0.25">
      <c r="D160" s="4"/>
    </row>
    <row r="161" spans="4:4" x14ac:dyDescent="0.25">
      <c r="D161" s="4"/>
    </row>
    <row r="162" spans="4:4" x14ac:dyDescent="0.25">
      <c r="D162" s="4"/>
    </row>
    <row r="163" spans="4:4" x14ac:dyDescent="0.25">
      <c r="D163" s="4"/>
    </row>
    <row r="164" spans="4:4" x14ac:dyDescent="0.25">
      <c r="D164" s="4"/>
    </row>
    <row r="165" spans="4:4" x14ac:dyDescent="0.25">
      <c r="D165" s="4"/>
    </row>
    <row r="166" spans="4:4" x14ac:dyDescent="0.25">
      <c r="D166" s="4"/>
    </row>
    <row r="167" spans="4:4" x14ac:dyDescent="0.25">
      <c r="D167" s="4"/>
    </row>
    <row r="168" spans="4:4" x14ac:dyDescent="0.25">
      <c r="D168" s="4"/>
    </row>
    <row r="169" spans="4:4" x14ac:dyDescent="0.25">
      <c r="D169" s="4"/>
    </row>
    <row r="170" spans="4:4" x14ac:dyDescent="0.25">
      <c r="D170" s="4"/>
    </row>
    <row r="171" spans="4:4" x14ac:dyDescent="0.25">
      <c r="D171" s="4"/>
    </row>
    <row r="172" spans="4:4" x14ac:dyDescent="0.25">
      <c r="D172" s="4"/>
    </row>
    <row r="173" spans="4:4" x14ac:dyDescent="0.25">
      <c r="D173" s="4"/>
    </row>
    <row r="174" spans="4:4" x14ac:dyDescent="0.25">
      <c r="D174" s="4"/>
    </row>
    <row r="175" spans="4:4" x14ac:dyDescent="0.25">
      <c r="D175" s="4"/>
    </row>
    <row r="176" spans="4:4" x14ac:dyDescent="0.25">
      <c r="D176" s="4"/>
    </row>
    <row r="177" spans="4:4" x14ac:dyDescent="0.25">
      <c r="D177" s="4"/>
    </row>
    <row r="178" spans="4:4" x14ac:dyDescent="0.25">
      <c r="D178" s="4"/>
    </row>
    <row r="179" spans="4:4" x14ac:dyDescent="0.25">
      <c r="D179" s="4"/>
    </row>
    <row r="180" spans="4:4" x14ac:dyDescent="0.25">
      <c r="D180" s="4"/>
    </row>
    <row r="181" spans="4:4" x14ac:dyDescent="0.25">
      <c r="D181" s="4"/>
    </row>
    <row r="182" spans="4:4" x14ac:dyDescent="0.25">
      <c r="D182" s="4"/>
    </row>
    <row r="183" spans="4:4" x14ac:dyDescent="0.25">
      <c r="D183" s="4"/>
    </row>
    <row r="184" spans="4:4" x14ac:dyDescent="0.25">
      <c r="D184" s="4"/>
    </row>
    <row r="185" spans="4:4" x14ac:dyDescent="0.25">
      <c r="D185" s="4"/>
    </row>
    <row r="186" spans="4:4" x14ac:dyDescent="0.25">
      <c r="D186" s="4"/>
    </row>
    <row r="187" spans="4:4" x14ac:dyDescent="0.25">
      <c r="D187" s="4"/>
    </row>
    <row r="188" spans="4:4" x14ac:dyDescent="0.25">
      <c r="D188" s="4"/>
    </row>
    <row r="189" spans="4:4" x14ac:dyDescent="0.25">
      <c r="D189" s="4"/>
    </row>
    <row r="190" spans="4:4" x14ac:dyDescent="0.25">
      <c r="D190" s="4"/>
    </row>
    <row r="191" spans="4:4" x14ac:dyDescent="0.25">
      <c r="D191" s="4"/>
    </row>
    <row r="192" spans="4:4" x14ac:dyDescent="0.25">
      <c r="D192" s="4"/>
    </row>
    <row r="193" spans="4:4" x14ac:dyDescent="0.25">
      <c r="D193" s="4"/>
    </row>
    <row r="194" spans="4:4" x14ac:dyDescent="0.25">
      <c r="D194" s="4"/>
    </row>
    <row r="195" spans="4:4" x14ac:dyDescent="0.25">
      <c r="D195" s="4"/>
    </row>
    <row r="196" spans="4:4" x14ac:dyDescent="0.25">
      <c r="D196" s="4"/>
    </row>
    <row r="197" spans="4:4" x14ac:dyDescent="0.25">
      <c r="D197" s="4"/>
    </row>
    <row r="198" spans="4:4" x14ac:dyDescent="0.25">
      <c r="D198" s="4"/>
    </row>
    <row r="199" spans="4:4" x14ac:dyDescent="0.25">
      <c r="D199" s="4"/>
    </row>
    <row r="200" spans="4:4" x14ac:dyDescent="0.25">
      <c r="D200" s="4"/>
    </row>
    <row r="201" spans="4:4" x14ac:dyDescent="0.25">
      <c r="D201" s="4"/>
    </row>
    <row r="202" spans="4:4" x14ac:dyDescent="0.25">
      <c r="D202" s="4"/>
    </row>
    <row r="203" spans="4:4" x14ac:dyDescent="0.25">
      <c r="D203" s="4"/>
    </row>
    <row r="204" spans="4:4" x14ac:dyDescent="0.25">
      <c r="D204" s="4"/>
    </row>
    <row r="205" spans="4:4" x14ac:dyDescent="0.25">
      <c r="D205" s="4"/>
    </row>
    <row r="206" spans="4:4" x14ac:dyDescent="0.25">
      <c r="D206" s="4"/>
    </row>
    <row r="207" spans="4:4" x14ac:dyDescent="0.25">
      <c r="D207" s="4"/>
    </row>
    <row r="208" spans="4:4" x14ac:dyDescent="0.25">
      <c r="D208" s="4"/>
    </row>
    <row r="209" spans="4:4" x14ac:dyDescent="0.25">
      <c r="D209" s="4"/>
    </row>
    <row r="210" spans="4:4" x14ac:dyDescent="0.25">
      <c r="D210" s="4"/>
    </row>
    <row r="211" spans="4:4" x14ac:dyDescent="0.25">
      <c r="D211" s="4"/>
    </row>
    <row r="212" spans="4:4" x14ac:dyDescent="0.25">
      <c r="D212" s="4"/>
    </row>
    <row r="213" spans="4:4" x14ac:dyDescent="0.25">
      <c r="D213" s="4"/>
    </row>
    <row r="214" spans="4:4" x14ac:dyDescent="0.25">
      <c r="D214" s="4"/>
    </row>
    <row r="215" spans="4:4" x14ac:dyDescent="0.25">
      <c r="D215" s="4"/>
    </row>
    <row r="216" spans="4:4" x14ac:dyDescent="0.25">
      <c r="D216" s="4"/>
    </row>
    <row r="217" spans="4:4" x14ac:dyDescent="0.25">
      <c r="D217" s="4"/>
    </row>
    <row r="218" spans="4:4" x14ac:dyDescent="0.25">
      <c r="D218" s="4"/>
    </row>
    <row r="219" spans="4:4" x14ac:dyDescent="0.25">
      <c r="D219" s="4"/>
    </row>
    <row r="220" spans="4:4" x14ac:dyDescent="0.25">
      <c r="D220" s="4"/>
    </row>
    <row r="221" spans="4:4" x14ac:dyDescent="0.25">
      <c r="D221" s="4"/>
    </row>
    <row r="222" spans="4:4" x14ac:dyDescent="0.25">
      <c r="D222" s="4"/>
    </row>
    <row r="223" spans="4:4" x14ac:dyDescent="0.25">
      <c r="D223" s="4"/>
    </row>
    <row r="224" spans="4:4" x14ac:dyDescent="0.25">
      <c r="D224" s="4"/>
    </row>
    <row r="225" spans="4:4" x14ac:dyDescent="0.25">
      <c r="D225" s="4"/>
    </row>
    <row r="226" spans="4:4" x14ac:dyDescent="0.25">
      <c r="D226" s="4"/>
    </row>
    <row r="227" spans="4:4" x14ac:dyDescent="0.25">
      <c r="D227" s="4"/>
    </row>
    <row r="228" spans="4:4" x14ac:dyDescent="0.25">
      <c r="D228" s="4"/>
    </row>
    <row r="229" spans="4:4" x14ac:dyDescent="0.25">
      <c r="D229" s="4"/>
    </row>
    <row r="230" spans="4:4" x14ac:dyDescent="0.25">
      <c r="D230" s="4"/>
    </row>
    <row r="231" spans="4:4" x14ac:dyDescent="0.25">
      <c r="D231" s="4"/>
    </row>
    <row r="232" spans="4:4" x14ac:dyDescent="0.25">
      <c r="D232" s="4"/>
    </row>
    <row r="233" spans="4:4" x14ac:dyDescent="0.25">
      <c r="D233" s="4"/>
    </row>
    <row r="234" spans="4:4" x14ac:dyDescent="0.25">
      <c r="D234" s="4"/>
    </row>
    <row r="235" spans="4:4" x14ac:dyDescent="0.25">
      <c r="D235" s="4"/>
    </row>
    <row r="236" spans="4:4" x14ac:dyDescent="0.25">
      <c r="D236" s="4"/>
    </row>
    <row r="237" spans="4:4" x14ac:dyDescent="0.25">
      <c r="D237" s="4"/>
    </row>
    <row r="238" spans="4:4" x14ac:dyDescent="0.25">
      <c r="D238" s="4"/>
    </row>
    <row r="239" spans="4:4" x14ac:dyDescent="0.25">
      <c r="D239" s="4"/>
    </row>
    <row r="240" spans="4:4" x14ac:dyDescent="0.25">
      <c r="D240" s="4"/>
    </row>
    <row r="241" spans="4:4" x14ac:dyDescent="0.25">
      <c r="D241" s="4"/>
    </row>
    <row r="242" spans="4:4" x14ac:dyDescent="0.25">
      <c r="D242" s="4"/>
    </row>
    <row r="243" spans="4:4" x14ac:dyDescent="0.25">
      <c r="D243" s="4"/>
    </row>
    <row r="244" spans="4:4" x14ac:dyDescent="0.25">
      <c r="D244" s="4"/>
    </row>
    <row r="245" spans="4:4" x14ac:dyDescent="0.25">
      <c r="D245" s="4"/>
    </row>
    <row r="246" spans="4:4" x14ac:dyDescent="0.25">
      <c r="D246" s="4"/>
    </row>
    <row r="247" spans="4:4" x14ac:dyDescent="0.25">
      <c r="D247" s="4"/>
    </row>
    <row r="248" spans="4:4" x14ac:dyDescent="0.25">
      <c r="D248" s="4"/>
    </row>
    <row r="249" spans="4:4" x14ac:dyDescent="0.25">
      <c r="D249" s="4"/>
    </row>
    <row r="250" spans="4:4" x14ac:dyDescent="0.25">
      <c r="D250" s="4"/>
    </row>
    <row r="251" spans="4:4" x14ac:dyDescent="0.25">
      <c r="D251" s="4"/>
    </row>
    <row r="252" spans="4:4" x14ac:dyDescent="0.25">
      <c r="D252" s="4"/>
    </row>
    <row r="253" spans="4:4" x14ac:dyDescent="0.25">
      <c r="D253" s="4"/>
    </row>
    <row r="254" spans="4:4" x14ac:dyDescent="0.25">
      <c r="D254" s="4"/>
    </row>
    <row r="255" spans="4:4" x14ac:dyDescent="0.25">
      <c r="D255" s="4"/>
    </row>
    <row r="256" spans="4:4" x14ac:dyDescent="0.25">
      <c r="D256" s="4"/>
    </row>
    <row r="257" spans="4:4" x14ac:dyDescent="0.25">
      <c r="D257" s="4"/>
    </row>
    <row r="258" spans="4:4" x14ac:dyDescent="0.25">
      <c r="D258" s="4"/>
    </row>
    <row r="259" spans="4:4" x14ac:dyDescent="0.25">
      <c r="D259" s="4"/>
    </row>
    <row r="260" spans="4:4" x14ac:dyDescent="0.25">
      <c r="D260" s="4"/>
    </row>
    <row r="261" spans="4:4" x14ac:dyDescent="0.25">
      <c r="D261" s="4"/>
    </row>
    <row r="262" spans="4:4" x14ac:dyDescent="0.25">
      <c r="D262" s="4"/>
    </row>
    <row r="263" spans="4:4" x14ac:dyDescent="0.25">
      <c r="D263" s="4"/>
    </row>
    <row r="264" spans="4:4" x14ac:dyDescent="0.25">
      <c r="D264" s="4"/>
    </row>
    <row r="265" spans="4:4" x14ac:dyDescent="0.25">
      <c r="D265" s="4"/>
    </row>
    <row r="266" spans="4:4" x14ac:dyDescent="0.25">
      <c r="D266" s="4"/>
    </row>
    <row r="267" spans="4:4" x14ac:dyDescent="0.25">
      <c r="D267" s="4"/>
    </row>
    <row r="268" spans="4:4" x14ac:dyDescent="0.25">
      <c r="D268" s="4"/>
    </row>
    <row r="269" spans="4:4" x14ac:dyDescent="0.25">
      <c r="D269" s="4"/>
    </row>
    <row r="270" spans="4:4" x14ac:dyDescent="0.25">
      <c r="D270" s="4"/>
    </row>
    <row r="271" spans="4:4" x14ac:dyDescent="0.25">
      <c r="D271" s="4"/>
    </row>
    <row r="272" spans="4:4" x14ac:dyDescent="0.25">
      <c r="D272" s="4"/>
    </row>
    <row r="273" spans="4:4" x14ac:dyDescent="0.25">
      <c r="D273" s="4"/>
    </row>
    <row r="274" spans="4:4" x14ac:dyDescent="0.25">
      <c r="D274" s="4"/>
    </row>
  </sheetData>
  <phoneticPr fontId="8" type="noConversion"/>
  <dataValidations count="1">
    <dataValidation type="list" allowBlank="1" showInputMessage="1" showErrorMessage="1" sqref="C1:C1048576" xr:uid="{11E32737-DEB3-4B07-9EDE-F3137659CC7A}">
      <formula1>$O$5:$O$6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2:M20"/>
  <sheetViews>
    <sheetView workbookViewId="0">
      <pane ySplit="4" topLeftCell="A5" activePane="bottomLeft" state="frozen"/>
      <selection pane="bottomLeft" activeCell="A3" sqref="A3"/>
    </sheetView>
  </sheetViews>
  <sheetFormatPr defaultRowHeight="15" x14ac:dyDescent="0.25"/>
  <cols>
    <col min="1" max="1" width="10.7109375" bestFit="1" customWidth="1"/>
    <col min="2" max="2" width="9.140625" customWidth="1"/>
    <col min="4" max="4" width="7.7109375" customWidth="1"/>
    <col min="5" max="5" width="35.7109375" customWidth="1"/>
    <col min="6" max="6" width="19.5703125" bestFit="1" customWidth="1"/>
    <col min="7" max="7" width="25.85546875" customWidth="1"/>
    <col min="8" max="8" width="17.85546875" customWidth="1"/>
    <col min="9" max="9" width="32.7109375" customWidth="1"/>
    <col min="13" max="13" width="0" hidden="1" customWidth="1"/>
  </cols>
  <sheetData>
    <row r="2" spans="1:13" s="21" customFormat="1" ht="31.5" x14ac:dyDescent="0.5">
      <c r="A2" s="20" t="s">
        <v>109</v>
      </c>
      <c r="B2" s="20"/>
      <c r="C2" s="20"/>
      <c r="D2" s="20"/>
      <c r="E2" s="20"/>
      <c r="F2" s="20"/>
    </row>
    <row r="4" spans="1:13" x14ac:dyDescent="0.25">
      <c r="A4" s="47" t="s">
        <v>0</v>
      </c>
      <c r="B4" s="47" t="s">
        <v>37</v>
      </c>
      <c r="C4" s="47" t="s">
        <v>55</v>
      </c>
      <c r="D4" s="47" t="s">
        <v>56</v>
      </c>
      <c r="E4" s="47" t="s">
        <v>58</v>
      </c>
      <c r="F4" s="47" t="s">
        <v>59</v>
      </c>
      <c r="G4" s="47" t="s">
        <v>160</v>
      </c>
      <c r="H4" s="47" t="s">
        <v>161</v>
      </c>
      <c r="I4" s="47" t="s">
        <v>10</v>
      </c>
      <c r="J4" s="1"/>
      <c r="M4" t="s">
        <v>62</v>
      </c>
    </row>
    <row r="5" spans="1:13" x14ac:dyDescent="0.25">
      <c r="A5" s="4"/>
      <c r="M5" t="s">
        <v>61</v>
      </c>
    </row>
    <row r="6" spans="1:13" x14ac:dyDescent="0.25">
      <c r="A6" s="4"/>
    </row>
    <row r="7" spans="1:13" x14ac:dyDescent="0.25">
      <c r="A7" s="4"/>
    </row>
    <row r="8" spans="1:13" x14ac:dyDescent="0.25">
      <c r="A8" s="4"/>
    </row>
    <row r="9" spans="1:13" x14ac:dyDescent="0.25">
      <c r="A9" s="4"/>
    </row>
    <row r="10" spans="1:13" x14ac:dyDescent="0.25">
      <c r="A10" s="4"/>
    </row>
    <row r="11" spans="1:13" x14ac:dyDescent="0.25">
      <c r="A11" s="4"/>
    </row>
    <row r="12" spans="1:13" x14ac:dyDescent="0.25">
      <c r="A12" s="4"/>
    </row>
    <row r="13" spans="1:13" x14ac:dyDescent="0.25">
      <c r="A13" s="4"/>
    </row>
    <row r="14" spans="1:13" x14ac:dyDescent="0.25">
      <c r="A14" s="4"/>
    </row>
    <row r="15" spans="1:13" x14ac:dyDescent="0.25">
      <c r="A15" s="4"/>
    </row>
    <row r="16" spans="1:13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</sheetData>
  <dataValidations count="1">
    <dataValidation type="list" allowBlank="1" showInputMessage="1" showErrorMessage="1" sqref="H5:H879" xr:uid="{FF21ABE8-63A7-4CA8-9901-4721D2DE43BE}">
      <formula1>$M$4:$M$5</formula1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Q120"/>
  <sheetViews>
    <sheetView workbookViewId="0">
      <pane ySplit="5" topLeftCell="A6" activePane="bottomLeft" state="frozen"/>
      <selection pane="bottomLeft" activeCell="A3" sqref="A3"/>
    </sheetView>
  </sheetViews>
  <sheetFormatPr defaultRowHeight="15" x14ac:dyDescent="0.25"/>
  <cols>
    <col min="1" max="1" width="10.7109375" bestFit="1" customWidth="1"/>
    <col min="2" max="2" width="10.7109375" customWidth="1"/>
    <col min="3" max="3" width="30" customWidth="1"/>
    <col min="4" max="4" width="26" customWidth="1"/>
    <col min="5" max="5" width="20.140625" customWidth="1"/>
    <col min="6" max="6" width="34.5703125" bestFit="1" customWidth="1"/>
    <col min="7" max="7" width="3.7109375" style="43" bestFit="1" customWidth="1"/>
    <col min="8" max="11" width="4.28515625" style="48" customWidth="1"/>
    <col min="12" max="12" width="34" customWidth="1"/>
    <col min="13" max="13" width="25.42578125" customWidth="1"/>
    <col min="14" max="14" width="14.7109375" customWidth="1"/>
    <col min="15" max="15" width="39.28515625" customWidth="1"/>
    <col min="17" max="17" width="0" hidden="1" customWidth="1"/>
  </cols>
  <sheetData>
    <row r="1" spans="1:17" x14ac:dyDescent="0.25">
      <c r="G1"/>
      <c r="H1"/>
      <c r="I1"/>
      <c r="J1"/>
      <c r="K1"/>
    </row>
    <row r="2" spans="1:17" s="16" customFormat="1" ht="31.5" x14ac:dyDescent="0.5">
      <c r="A2" s="8" t="s">
        <v>187</v>
      </c>
      <c r="B2" s="8"/>
      <c r="C2" s="8"/>
      <c r="D2" s="8"/>
      <c r="E2" s="8"/>
      <c r="F2" s="8"/>
      <c r="G2" s="8"/>
    </row>
    <row r="3" spans="1:17" x14ac:dyDescent="0.25">
      <c r="G3"/>
      <c r="H3"/>
      <c r="I3"/>
      <c r="J3"/>
      <c r="K3"/>
    </row>
    <row r="4" spans="1:17" s="1" customFormat="1" ht="81" x14ac:dyDescent="0.25">
      <c r="A4" s="86" t="s">
        <v>0</v>
      </c>
      <c r="B4" s="49"/>
      <c r="C4" s="49"/>
      <c r="D4" s="49"/>
      <c r="E4" s="49"/>
      <c r="G4" s="63" t="s">
        <v>40</v>
      </c>
      <c r="H4" s="64" t="s">
        <v>163</v>
      </c>
      <c r="I4" s="64" t="s">
        <v>41</v>
      </c>
      <c r="J4" s="64" t="s">
        <v>36</v>
      </c>
      <c r="K4" s="64" t="s">
        <v>164</v>
      </c>
      <c r="L4" s="49"/>
      <c r="M4" s="49"/>
      <c r="N4" s="49"/>
      <c r="O4" s="49"/>
    </row>
    <row r="5" spans="1:17" ht="45.75" customHeight="1" x14ac:dyDescent="0.25">
      <c r="A5" s="86"/>
      <c r="B5" s="49" t="s">
        <v>37</v>
      </c>
      <c r="C5" s="49" t="s">
        <v>38</v>
      </c>
      <c r="D5" s="49" t="s">
        <v>39</v>
      </c>
      <c r="E5" s="50" t="s">
        <v>57</v>
      </c>
      <c r="F5" s="1" t="s">
        <v>1</v>
      </c>
      <c r="G5" s="83" t="s">
        <v>165</v>
      </c>
      <c r="H5" s="84"/>
      <c r="I5" s="84"/>
      <c r="J5" s="84"/>
      <c r="K5" s="85"/>
      <c r="L5" s="49" t="s">
        <v>20</v>
      </c>
      <c r="M5" s="49" t="s">
        <v>42</v>
      </c>
      <c r="N5" s="49" t="s">
        <v>44</v>
      </c>
      <c r="O5" s="49" t="s">
        <v>63</v>
      </c>
      <c r="Q5" t="s">
        <v>60</v>
      </c>
    </row>
    <row r="6" spans="1:17" x14ac:dyDescent="0.25">
      <c r="A6" s="4"/>
      <c r="Q6" t="s">
        <v>162</v>
      </c>
    </row>
    <row r="7" spans="1:17" x14ac:dyDescent="0.25">
      <c r="A7" s="4"/>
      <c r="Q7" t="s">
        <v>126</v>
      </c>
    </row>
    <row r="8" spans="1:17" x14ac:dyDescent="0.25">
      <c r="A8" s="4"/>
    </row>
    <row r="9" spans="1:17" x14ac:dyDescent="0.25">
      <c r="A9" s="4"/>
    </row>
    <row r="10" spans="1:17" x14ac:dyDescent="0.25">
      <c r="A10" s="4"/>
    </row>
    <row r="11" spans="1:17" x14ac:dyDescent="0.25">
      <c r="A11" s="4"/>
    </row>
    <row r="12" spans="1:17" x14ac:dyDescent="0.25">
      <c r="A12" s="4"/>
    </row>
    <row r="13" spans="1:17" x14ac:dyDescent="0.25">
      <c r="A13" s="4"/>
    </row>
    <row r="14" spans="1:17" x14ac:dyDescent="0.25">
      <c r="A14" s="4"/>
    </row>
    <row r="15" spans="1:17" x14ac:dyDescent="0.25">
      <c r="A15" s="4"/>
    </row>
    <row r="16" spans="1:17" x14ac:dyDescent="0.25">
      <c r="A16" s="4"/>
    </row>
    <row r="17" spans="1:17" x14ac:dyDescent="0.25">
      <c r="A17" s="4"/>
    </row>
    <row r="18" spans="1:17" x14ac:dyDescent="0.25">
      <c r="A18" s="4"/>
    </row>
    <row r="19" spans="1:17" x14ac:dyDescent="0.25">
      <c r="A19" s="4"/>
    </row>
    <row r="20" spans="1:17" x14ac:dyDescent="0.25">
      <c r="A20" s="4"/>
    </row>
    <row r="21" spans="1:17" x14ac:dyDescent="0.25">
      <c r="A21" s="4"/>
    </row>
    <row r="22" spans="1:17" x14ac:dyDescent="0.25">
      <c r="A22" s="4"/>
    </row>
    <row r="23" spans="1:17" x14ac:dyDescent="0.25">
      <c r="A23" s="4"/>
    </row>
    <row r="24" spans="1:17" x14ac:dyDescent="0.25">
      <c r="A24" s="4"/>
    </row>
    <row r="25" spans="1:17" x14ac:dyDescent="0.25">
      <c r="A25" s="4"/>
    </row>
    <row r="26" spans="1:17" x14ac:dyDescent="0.25">
      <c r="A26" s="4"/>
    </row>
    <row r="27" spans="1:17" x14ac:dyDescent="0.25">
      <c r="A27" s="4"/>
    </row>
    <row r="28" spans="1:17" x14ac:dyDescent="0.25">
      <c r="A28" s="4"/>
    </row>
    <row r="29" spans="1:17" x14ac:dyDescent="0.25">
      <c r="A29" s="4"/>
    </row>
    <row r="30" spans="1:17" x14ac:dyDescent="0.25">
      <c r="A30" s="4"/>
    </row>
    <row r="31" spans="1:17" x14ac:dyDescent="0.25">
      <c r="A31" s="4"/>
      <c r="P31" s="24"/>
      <c r="Q31" s="24"/>
    </row>
    <row r="32" spans="1:17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  <row r="43" spans="1:1" x14ac:dyDescent="0.25">
      <c r="A43" s="4"/>
    </row>
    <row r="44" spans="1:1" x14ac:dyDescent="0.25">
      <c r="A44" s="4"/>
    </row>
    <row r="45" spans="1:1" x14ac:dyDescent="0.25">
      <c r="A45" s="4"/>
    </row>
    <row r="46" spans="1:1" x14ac:dyDescent="0.25">
      <c r="A46" s="4"/>
    </row>
    <row r="47" spans="1:1" x14ac:dyDescent="0.25">
      <c r="A47" s="4"/>
    </row>
    <row r="48" spans="1:1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  <row r="55" spans="1:1" x14ac:dyDescent="0.25">
      <c r="A55" s="4"/>
    </row>
    <row r="56" spans="1:1" x14ac:dyDescent="0.25">
      <c r="A56" s="4"/>
    </row>
    <row r="57" spans="1:1" x14ac:dyDescent="0.25">
      <c r="A57" s="4"/>
    </row>
    <row r="58" spans="1:1" x14ac:dyDescent="0.25">
      <c r="A58" s="4"/>
    </row>
    <row r="59" spans="1:1" x14ac:dyDescent="0.25">
      <c r="A59" s="4"/>
    </row>
    <row r="60" spans="1:1" x14ac:dyDescent="0.25">
      <c r="A60" s="4"/>
    </row>
    <row r="61" spans="1:1" x14ac:dyDescent="0.25">
      <c r="A61" s="4"/>
    </row>
    <row r="62" spans="1:1" x14ac:dyDescent="0.25">
      <c r="A62" s="4"/>
    </row>
    <row r="63" spans="1:1" x14ac:dyDescent="0.25">
      <c r="A63" s="4"/>
    </row>
    <row r="64" spans="1:1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  <row r="69" spans="1:1" x14ac:dyDescent="0.25">
      <c r="A69" s="4"/>
    </row>
    <row r="70" spans="1:1" x14ac:dyDescent="0.25">
      <c r="A70" s="4"/>
    </row>
    <row r="71" spans="1:1" x14ac:dyDescent="0.25">
      <c r="A71" s="4"/>
    </row>
    <row r="72" spans="1:1" x14ac:dyDescent="0.25">
      <c r="A72" s="4"/>
    </row>
    <row r="73" spans="1:1" x14ac:dyDescent="0.25">
      <c r="A73" s="4"/>
    </row>
    <row r="74" spans="1:1" x14ac:dyDescent="0.25">
      <c r="A74" s="4"/>
    </row>
    <row r="75" spans="1:1" x14ac:dyDescent="0.25">
      <c r="A75" s="4"/>
    </row>
    <row r="76" spans="1:1" x14ac:dyDescent="0.25">
      <c r="A76" s="4"/>
    </row>
    <row r="77" spans="1:1" x14ac:dyDescent="0.25">
      <c r="A77" s="4"/>
    </row>
    <row r="78" spans="1:1" x14ac:dyDescent="0.25">
      <c r="A78" s="4"/>
    </row>
    <row r="79" spans="1:1" x14ac:dyDescent="0.25">
      <c r="A79" s="4"/>
    </row>
    <row r="80" spans="1:1" x14ac:dyDescent="0.25">
      <c r="A80" s="4"/>
    </row>
    <row r="81" spans="1:1" x14ac:dyDescent="0.25">
      <c r="A81" s="4"/>
    </row>
    <row r="82" spans="1:1" x14ac:dyDescent="0.25">
      <c r="A82" s="4"/>
    </row>
    <row r="83" spans="1:1" x14ac:dyDescent="0.25">
      <c r="A83" s="4"/>
    </row>
    <row r="84" spans="1:1" x14ac:dyDescent="0.25">
      <c r="A84" s="4"/>
    </row>
    <row r="85" spans="1:1" x14ac:dyDescent="0.25">
      <c r="A85" s="4"/>
    </row>
    <row r="86" spans="1:1" x14ac:dyDescent="0.25">
      <c r="A86" s="4"/>
    </row>
    <row r="87" spans="1:1" x14ac:dyDescent="0.25">
      <c r="A87" s="4"/>
    </row>
    <row r="88" spans="1:1" x14ac:dyDescent="0.25">
      <c r="A88" s="4"/>
    </row>
    <row r="89" spans="1:1" x14ac:dyDescent="0.25">
      <c r="A89" s="4"/>
    </row>
    <row r="90" spans="1:1" x14ac:dyDescent="0.25">
      <c r="A90" s="4"/>
    </row>
    <row r="91" spans="1:1" x14ac:dyDescent="0.25">
      <c r="A91" s="4"/>
    </row>
    <row r="92" spans="1:1" x14ac:dyDescent="0.25">
      <c r="A92" s="4"/>
    </row>
    <row r="93" spans="1:1" x14ac:dyDescent="0.25">
      <c r="A93" s="4"/>
    </row>
    <row r="94" spans="1:1" x14ac:dyDescent="0.25">
      <c r="A94" s="4"/>
    </row>
    <row r="95" spans="1:1" x14ac:dyDescent="0.25">
      <c r="A95" s="4"/>
    </row>
    <row r="96" spans="1:1" x14ac:dyDescent="0.25">
      <c r="A96" s="4"/>
    </row>
    <row r="97" spans="1:1" x14ac:dyDescent="0.25">
      <c r="A97" s="4"/>
    </row>
    <row r="98" spans="1:1" x14ac:dyDescent="0.25">
      <c r="A98" s="4"/>
    </row>
    <row r="99" spans="1:1" x14ac:dyDescent="0.25">
      <c r="A99" s="4"/>
    </row>
    <row r="100" spans="1:1" x14ac:dyDescent="0.25">
      <c r="A100" s="4"/>
    </row>
    <row r="101" spans="1:1" x14ac:dyDescent="0.25">
      <c r="A101" s="4"/>
    </row>
    <row r="102" spans="1:1" x14ac:dyDescent="0.25">
      <c r="A102" s="4"/>
    </row>
    <row r="103" spans="1:1" x14ac:dyDescent="0.25">
      <c r="A103" s="4"/>
    </row>
    <row r="104" spans="1:1" x14ac:dyDescent="0.25">
      <c r="A104" s="4"/>
    </row>
    <row r="105" spans="1:1" x14ac:dyDescent="0.25">
      <c r="A105" s="4"/>
    </row>
    <row r="106" spans="1:1" x14ac:dyDescent="0.25">
      <c r="A106" s="4"/>
    </row>
    <row r="107" spans="1:1" x14ac:dyDescent="0.25">
      <c r="A107" s="4"/>
    </row>
    <row r="108" spans="1:1" x14ac:dyDescent="0.25">
      <c r="A108" s="4"/>
    </row>
    <row r="109" spans="1:1" x14ac:dyDescent="0.25">
      <c r="A109" s="4"/>
    </row>
    <row r="110" spans="1:1" x14ac:dyDescent="0.25">
      <c r="A110" s="4"/>
    </row>
    <row r="111" spans="1:1" x14ac:dyDescent="0.25">
      <c r="A111" s="4"/>
    </row>
    <row r="112" spans="1:1" x14ac:dyDescent="0.25">
      <c r="A112" s="4"/>
    </row>
    <row r="113" spans="1:1" x14ac:dyDescent="0.25">
      <c r="A113" s="4"/>
    </row>
    <row r="114" spans="1:1" x14ac:dyDescent="0.25">
      <c r="A114" s="4"/>
    </row>
    <row r="115" spans="1:1" x14ac:dyDescent="0.25">
      <c r="A115" s="4"/>
    </row>
    <row r="116" spans="1:1" x14ac:dyDescent="0.25">
      <c r="A116" s="4"/>
    </row>
    <row r="117" spans="1:1" x14ac:dyDescent="0.25">
      <c r="A117" s="4"/>
    </row>
    <row r="118" spans="1:1" x14ac:dyDescent="0.25">
      <c r="A118" s="4"/>
    </row>
    <row r="119" spans="1:1" x14ac:dyDescent="0.25">
      <c r="A119" s="4"/>
    </row>
    <row r="120" spans="1:1" x14ac:dyDescent="0.25">
      <c r="A120" s="4"/>
    </row>
  </sheetData>
  <mergeCells count="2">
    <mergeCell ref="G5:K5"/>
    <mergeCell ref="A4:A5"/>
  </mergeCells>
  <conditionalFormatting sqref="N1:N3 I5 N5:N13 N15:N1048576 O23:O24 O26:O27 O30 O32:O33 O35:O46 O52 O55 O58:O68 O74:O91 O93:O100 O102:O114">
    <cfRule type="containsText" dxfId="3" priority="3" operator="containsText" text="To do">
      <formula>NOT(ISERROR(SEARCH("To do",I1)))</formula>
    </cfRule>
    <cfRule type="cellIs" dxfId="2" priority="4" operator="equal">
      <formula>"Complete"</formula>
    </cfRule>
  </conditionalFormatting>
  <conditionalFormatting sqref="O70:O72">
    <cfRule type="containsText" dxfId="1" priority="1" operator="containsText" text="To do">
      <formula>NOT(ISERROR(SEARCH("To do",O70)))</formula>
    </cfRule>
    <cfRule type="cellIs" dxfId="0" priority="2" operator="equal">
      <formula>"Complete"</formula>
    </cfRule>
  </conditionalFormatting>
  <dataValidations count="1">
    <dataValidation type="list" allowBlank="1" showInputMessage="1" showErrorMessage="1" sqref="F6:F931" xr:uid="{87591433-AF73-4977-9621-171728801408}">
      <formula1>$Q$5:$Q$7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2:M20"/>
  <sheetViews>
    <sheetView zoomScaleNormal="100" workbookViewId="0">
      <pane ySplit="5" topLeftCell="A6" activePane="bottomLeft" state="frozen"/>
      <selection pane="bottomLeft" activeCell="H7" sqref="H7:H8"/>
    </sheetView>
  </sheetViews>
  <sheetFormatPr defaultRowHeight="15" x14ac:dyDescent="0.25"/>
  <cols>
    <col min="1" max="1" width="10.7109375" bestFit="1" customWidth="1"/>
    <col min="3" max="4" width="18.85546875" customWidth="1"/>
    <col min="5" max="13" width="18.28515625" customWidth="1"/>
  </cols>
  <sheetData>
    <row r="2" spans="1:13" s="18" customFormat="1" ht="31.5" x14ac:dyDescent="0.5">
      <c r="A2" s="17" t="s">
        <v>166</v>
      </c>
      <c r="B2" s="17"/>
      <c r="C2" s="17"/>
      <c r="D2" s="17"/>
      <c r="E2" s="17"/>
      <c r="F2" s="17"/>
    </row>
    <row r="4" spans="1:13" x14ac:dyDescent="0.25">
      <c r="A4" s="1" t="s">
        <v>71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60" x14ac:dyDescent="0.25">
      <c r="A5" s="28" t="s">
        <v>72</v>
      </c>
      <c r="B5" s="28" t="s">
        <v>73</v>
      </c>
      <c r="C5" s="28" t="s">
        <v>74</v>
      </c>
      <c r="D5" s="28" t="s">
        <v>75</v>
      </c>
      <c r="E5" s="28" t="s">
        <v>76</v>
      </c>
      <c r="F5" s="28" t="s">
        <v>77</v>
      </c>
      <c r="G5" s="28" t="s">
        <v>78</v>
      </c>
      <c r="H5" s="28" t="s">
        <v>79</v>
      </c>
      <c r="I5" s="28" t="s">
        <v>80</v>
      </c>
      <c r="J5" s="28" t="s">
        <v>81</v>
      </c>
      <c r="K5" s="28" t="s">
        <v>82</v>
      </c>
      <c r="L5" s="28" t="s">
        <v>83</v>
      </c>
      <c r="M5" s="28" t="s">
        <v>84</v>
      </c>
    </row>
    <row r="6" spans="1:13" x14ac:dyDescent="0.25">
      <c r="A6" s="51"/>
      <c r="B6" s="52"/>
      <c r="C6" s="52"/>
      <c r="D6" s="51"/>
      <c r="E6" s="51"/>
      <c r="F6" s="51"/>
      <c r="G6" s="51"/>
      <c r="H6" s="53">
        <f>E6*F6*G6</f>
        <v>0</v>
      </c>
      <c r="I6" s="51"/>
      <c r="J6" s="51"/>
      <c r="K6" s="51"/>
      <c r="L6" s="51"/>
      <c r="M6" s="51"/>
    </row>
    <row r="7" spans="1:13" x14ac:dyDescent="0.25">
      <c r="A7" s="51"/>
      <c r="B7" s="52"/>
      <c r="C7" s="52"/>
      <c r="D7" s="51"/>
      <c r="E7" s="51"/>
      <c r="F7" s="51"/>
      <c r="G7" s="51"/>
      <c r="H7" s="53">
        <f t="shared" ref="H7:H14" si="0">E7*F7*G7</f>
        <v>0</v>
      </c>
      <c r="I7" s="51"/>
      <c r="J7" s="51"/>
      <c r="K7" s="51"/>
      <c r="L7" s="51"/>
      <c r="M7" s="51"/>
    </row>
    <row r="8" spans="1:13" x14ac:dyDescent="0.25">
      <c r="A8" s="51"/>
      <c r="B8" s="51"/>
      <c r="C8" s="51"/>
      <c r="D8" s="51"/>
      <c r="E8" s="51"/>
      <c r="F8" s="51"/>
      <c r="G8" s="51"/>
      <c r="H8" s="53">
        <f t="shared" si="0"/>
        <v>0</v>
      </c>
      <c r="I8" s="51"/>
      <c r="J8" s="51"/>
      <c r="K8" s="51"/>
      <c r="L8" s="51"/>
      <c r="M8" s="51"/>
    </row>
    <row r="9" spans="1:13" x14ac:dyDescent="0.25">
      <c r="A9" s="51"/>
      <c r="B9" s="51"/>
      <c r="C9" s="51"/>
      <c r="D9" s="51"/>
      <c r="E9" s="51"/>
      <c r="F9" s="51"/>
      <c r="G9" s="51"/>
      <c r="H9" s="53">
        <f t="shared" si="0"/>
        <v>0</v>
      </c>
      <c r="I9" s="51"/>
      <c r="J9" s="51"/>
      <c r="K9" s="51"/>
      <c r="L9" s="51"/>
      <c r="M9" s="51"/>
    </row>
    <row r="10" spans="1:13" x14ac:dyDescent="0.25">
      <c r="A10" s="51"/>
      <c r="B10" s="51"/>
      <c r="C10" s="51"/>
      <c r="D10" s="51"/>
      <c r="E10" s="51"/>
      <c r="F10" s="51"/>
      <c r="G10" s="51"/>
      <c r="H10" s="53">
        <f t="shared" si="0"/>
        <v>0</v>
      </c>
      <c r="I10" s="51"/>
      <c r="J10" s="51"/>
      <c r="K10" s="51"/>
      <c r="L10" s="51"/>
      <c r="M10" s="51"/>
    </row>
    <row r="11" spans="1:13" x14ac:dyDescent="0.25">
      <c r="A11" s="51"/>
      <c r="B11" s="51"/>
      <c r="C11" s="51"/>
      <c r="D11" s="51"/>
      <c r="E11" s="51"/>
      <c r="F11" s="51"/>
      <c r="G11" s="51"/>
      <c r="H11" s="53">
        <f t="shared" si="0"/>
        <v>0</v>
      </c>
      <c r="I11" s="51"/>
      <c r="J11" s="51"/>
      <c r="K11" s="51"/>
      <c r="L11" s="51"/>
      <c r="M11" s="51"/>
    </row>
    <row r="12" spans="1:13" x14ac:dyDescent="0.25">
      <c r="A12" s="51"/>
      <c r="B12" s="51"/>
      <c r="C12" s="51"/>
      <c r="D12" s="51"/>
      <c r="E12" s="51"/>
      <c r="F12" s="51"/>
      <c r="G12" s="51"/>
      <c r="H12" s="53">
        <f t="shared" si="0"/>
        <v>0</v>
      </c>
      <c r="I12" s="51"/>
      <c r="J12" s="51"/>
      <c r="K12" s="51"/>
      <c r="L12" s="51"/>
      <c r="M12" s="51"/>
    </row>
    <row r="13" spans="1:13" x14ac:dyDescent="0.25">
      <c r="A13" s="51"/>
      <c r="B13" s="51"/>
      <c r="C13" s="51"/>
      <c r="D13" s="51"/>
      <c r="E13" s="51"/>
      <c r="F13" s="51"/>
      <c r="G13" s="51"/>
      <c r="H13" s="53">
        <f t="shared" si="0"/>
        <v>0</v>
      </c>
      <c r="I13" s="51"/>
      <c r="J13" s="51"/>
      <c r="K13" s="51"/>
      <c r="L13" s="51"/>
      <c r="M13" s="51"/>
    </row>
    <row r="14" spans="1:13" x14ac:dyDescent="0.25">
      <c r="A14" s="51"/>
      <c r="B14" s="51"/>
      <c r="C14" s="51"/>
      <c r="D14" s="51"/>
      <c r="E14" s="51"/>
      <c r="F14" s="51"/>
      <c r="G14" s="51"/>
      <c r="H14" s="53">
        <f t="shared" si="0"/>
        <v>0</v>
      </c>
      <c r="I14" s="51"/>
      <c r="J14" s="51"/>
      <c r="K14" s="51"/>
      <c r="L14" s="51"/>
      <c r="M14" s="51"/>
    </row>
    <row r="15" spans="1:13" x14ac:dyDescent="0.25">
      <c r="A15" s="29"/>
      <c r="B15" s="29"/>
      <c r="C15" s="29"/>
      <c r="D15" s="29"/>
      <c r="E15" s="29"/>
      <c r="F15" s="29"/>
      <c r="G15" s="30" t="s">
        <v>53</v>
      </c>
      <c r="H15" s="32">
        <f>SUM(H7:H14)</f>
        <v>0</v>
      </c>
      <c r="I15" s="29"/>
      <c r="J15" s="29"/>
      <c r="K15" s="29"/>
      <c r="L15" s="29"/>
      <c r="M15" s="29"/>
    </row>
    <row r="16" spans="1:13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62123-8382-4A99-ADB4-ACEF4FDADA7F}">
  <sheetPr>
    <tabColor rgb="FF7030A0"/>
  </sheetPr>
  <dimension ref="A2:H90"/>
  <sheetViews>
    <sheetView workbookViewId="0">
      <pane ySplit="4" topLeftCell="A5" activePane="bottomLeft" state="frozen"/>
      <selection pane="bottomLeft" activeCell="F4" sqref="F4"/>
    </sheetView>
  </sheetViews>
  <sheetFormatPr defaultRowHeight="15" x14ac:dyDescent="0.25"/>
  <cols>
    <col min="1" max="1" width="15.42578125" customWidth="1"/>
    <col min="3" max="3" width="38.28515625" customWidth="1"/>
    <col min="4" max="4" width="14.42578125" customWidth="1"/>
    <col min="5" max="5" width="10.7109375" style="35" bestFit="1" customWidth="1"/>
    <col min="6" max="6" width="10.7109375" style="35" customWidth="1"/>
    <col min="7" max="7" width="12.140625" style="35" customWidth="1"/>
    <col min="8" max="8" width="9.85546875" hidden="1" customWidth="1"/>
    <col min="9" max="9" width="9.140625" customWidth="1"/>
  </cols>
  <sheetData>
    <row r="2" spans="1:8" s="57" customFormat="1" ht="31.5" x14ac:dyDescent="0.5">
      <c r="A2" s="56" t="s">
        <v>105</v>
      </c>
      <c r="C2" s="56"/>
      <c r="D2" s="56"/>
      <c r="E2" s="58"/>
      <c r="F2" s="58"/>
      <c r="G2" s="58"/>
    </row>
    <row r="4" spans="1:8" s="1" customFormat="1" ht="36" customHeight="1" x14ac:dyDescent="0.25">
      <c r="A4" s="47" t="s">
        <v>0</v>
      </c>
      <c r="B4" s="47" t="s">
        <v>106</v>
      </c>
      <c r="C4" s="47" t="s">
        <v>107</v>
      </c>
      <c r="D4" s="47" t="s">
        <v>108</v>
      </c>
      <c r="E4" s="54" t="s">
        <v>111</v>
      </c>
      <c r="F4" s="54" t="s">
        <v>112</v>
      </c>
      <c r="G4" s="55" t="s">
        <v>122</v>
      </c>
      <c r="H4" s="1" t="s">
        <v>113</v>
      </c>
    </row>
    <row r="5" spans="1:8" x14ac:dyDescent="0.25">
      <c r="A5" s="4"/>
      <c r="H5">
        <f t="shared" ref="H5:H36" si="0">IF(G5="YES",SUM(E5:F5),0)</f>
        <v>0</v>
      </c>
    </row>
    <row r="6" spans="1:8" x14ac:dyDescent="0.25">
      <c r="A6" s="4"/>
      <c r="H6">
        <f t="shared" si="0"/>
        <v>0</v>
      </c>
    </row>
    <row r="7" spans="1:8" x14ac:dyDescent="0.25">
      <c r="A7" s="4"/>
      <c r="H7">
        <f t="shared" si="0"/>
        <v>0</v>
      </c>
    </row>
    <row r="8" spans="1:8" x14ac:dyDescent="0.25">
      <c r="A8" s="4"/>
      <c r="H8">
        <f t="shared" si="0"/>
        <v>0</v>
      </c>
    </row>
    <row r="9" spans="1:8" x14ac:dyDescent="0.25">
      <c r="A9" s="4"/>
      <c r="H9">
        <f t="shared" si="0"/>
        <v>0</v>
      </c>
    </row>
    <row r="10" spans="1:8" x14ac:dyDescent="0.25">
      <c r="A10" s="4"/>
      <c r="H10">
        <f t="shared" si="0"/>
        <v>0</v>
      </c>
    </row>
    <row r="11" spans="1:8" x14ac:dyDescent="0.25">
      <c r="A11" s="4"/>
      <c r="H11">
        <f t="shared" si="0"/>
        <v>0</v>
      </c>
    </row>
    <row r="12" spans="1:8" x14ac:dyDescent="0.25">
      <c r="A12" s="4"/>
      <c r="H12">
        <f t="shared" si="0"/>
        <v>0</v>
      </c>
    </row>
    <row r="13" spans="1:8" x14ac:dyDescent="0.25">
      <c r="A13" s="4"/>
      <c r="H13">
        <f t="shared" si="0"/>
        <v>0</v>
      </c>
    </row>
    <row r="14" spans="1:8" x14ac:dyDescent="0.25">
      <c r="A14" s="4"/>
      <c r="H14">
        <f t="shared" si="0"/>
        <v>0</v>
      </c>
    </row>
    <row r="15" spans="1:8" x14ac:dyDescent="0.25">
      <c r="A15" s="4"/>
      <c r="H15">
        <f t="shared" si="0"/>
        <v>0</v>
      </c>
    </row>
    <row r="16" spans="1:8" x14ac:dyDescent="0.25">
      <c r="A16" s="4"/>
      <c r="H16">
        <f t="shared" si="0"/>
        <v>0</v>
      </c>
    </row>
    <row r="17" spans="1:8" x14ac:dyDescent="0.25">
      <c r="A17" s="4"/>
      <c r="H17">
        <f t="shared" si="0"/>
        <v>0</v>
      </c>
    </row>
    <row r="18" spans="1:8" x14ac:dyDescent="0.25">
      <c r="A18" s="4"/>
      <c r="H18">
        <f t="shared" si="0"/>
        <v>0</v>
      </c>
    </row>
    <row r="19" spans="1:8" x14ac:dyDescent="0.25">
      <c r="A19" s="4"/>
      <c r="H19">
        <f t="shared" si="0"/>
        <v>0</v>
      </c>
    </row>
    <row r="20" spans="1:8" x14ac:dyDescent="0.25">
      <c r="A20" s="4"/>
      <c r="H20">
        <f t="shared" si="0"/>
        <v>0</v>
      </c>
    </row>
    <row r="21" spans="1:8" x14ac:dyDescent="0.25">
      <c r="A21" s="4"/>
      <c r="H21">
        <f t="shared" si="0"/>
        <v>0</v>
      </c>
    </row>
    <row r="22" spans="1:8" x14ac:dyDescent="0.25">
      <c r="A22" s="4"/>
      <c r="H22">
        <f t="shared" si="0"/>
        <v>0</v>
      </c>
    </row>
    <row r="23" spans="1:8" x14ac:dyDescent="0.25">
      <c r="A23" s="4"/>
      <c r="H23">
        <f t="shared" si="0"/>
        <v>0</v>
      </c>
    </row>
    <row r="24" spans="1:8" x14ac:dyDescent="0.25">
      <c r="A24" s="4"/>
      <c r="H24">
        <f t="shared" si="0"/>
        <v>0</v>
      </c>
    </row>
    <row r="25" spans="1:8" x14ac:dyDescent="0.25">
      <c r="A25" s="4"/>
      <c r="H25">
        <f t="shared" si="0"/>
        <v>0</v>
      </c>
    </row>
    <row r="26" spans="1:8" x14ac:dyDescent="0.25">
      <c r="A26" s="4"/>
      <c r="H26">
        <f t="shared" si="0"/>
        <v>0</v>
      </c>
    </row>
    <row r="27" spans="1:8" x14ac:dyDescent="0.25">
      <c r="A27" s="4"/>
      <c r="H27">
        <f t="shared" si="0"/>
        <v>0</v>
      </c>
    </row>
    <row r="28" spans="1:8" x14ac:dyDescent="0.25">
      <c r="A28" s="4"/>
      <c r="H28">
        <f t="shared" si="0"/>
        <v>0</v>
      </c>
    </row>
    <row r="29" spans="1:8" x14ac:dyDescent="0.25">
      <c r="A29" s="4"/>
      <c r="H29">
        <f t="shared" si="0"/>
        <v>0</v>
      </c>
    </row>
    <row r="30" spans="1:8" x14ac:dyDescent="0.25">
      <c r="A30" s="4"/>
      <c r="H30">
        <f t="shared" si="0"/>
        <v>0</v>
      </c>
    </row>
    <row r="31" spans="1:8" x14ac:dyDescent="0.25">
      <c r="A31" s="4"/>
      <c r="H31">
        <f t="shared" si="0"/>
        <v>0</v>
      </c>
    </row>
    <row r="32" spans="1:8" x14ac:dyDescent="0.25">
      <c r="A32" s="4"/>
      <c r="H32">
        <f t="shared" si="0"/>
        <v>0</v>
      </c>
    </row>
    <row r="33" spans="1:8" x14ac:dyDescent="0.25">
      <c r="A33" s="4"/>
      <c r="H33">
        <f t="shared" si="0"/>
        <v>0</v>
      </c>
    </row>
    <row r="34" spans="1:8" x14ac:dyDescent="0.25">
      <c r="A34" s="4"/>
      <c r="H34">
        <f t="shared" si="0"/>
        <v>0</v>
      </c>
    </row>
    <row r="35" spans="1:8" x14ac:dyDescent="0.25">
      <c r="A35" s="4"/>
      <c r="H35">
        <f t="shared" si="0"/>
        <v>0</v>
      </c>
    </row>
    <row r="36" spans="1:8" x14ac:dyDescent="0.25">
      <c r="A36" s="4"/>
      <c r="H36">
        <f t="shared" si="0"/>
        <v>0</v>
      </c>
    </row>
    <row r="37" spans="1:8" x14ac:dyDescent="0.25">
      <c r="A37" s="4"/>
      <c r="H37">
        <f t="shared" ref="H37:H68" si="1">IF(G37="YES",SUM(E37:F37),0)</f>
        <v>0</v>
      </c>
    </row>
    <row r="38" spans="1:8" x14ac:dyDescent="0.25">
      <c r="A38" s="4"/>
      <c r="H38">
        <f t="shared" si="1"/>
        <v>0</v>
      </c>
    </row>
    <row r="39" spans="1:8" x14ac:dyDescent="0.25">
      <c r="H39">
        <f t="shared" si="1"/>
        <v>0</v>
      </c>
    </row>
    <row r="40" spans="1:8" x14ac:dyDescent="0.25">
      <c r="H40">
        <f t="shared" si="1"/>
        <v>0</v>
      </c>
    </row>
    <row r="41" spans="1:8" x14ac:dyDescent="0.25">
      <c r="H41">
        <f t="shared" si="1"/>
        <v>0</v>
      </c>
    </row>
    <row r="42" spans="1:8" x14ac:dyDescent="0.25">
      <c r="H42">
        <f t="shared" si="1"/>
        <v>0</v>
      </c>
    </row>
    <row r="43" spans="1:8" x14ac:dyDescent="0.25">
      <c r="H43">
        <f t="shared" si="1"/>
        <v>0</v>
      </c>
    </row>
    <row r="44" spans="1:8" x14ac:dyDescent="0.25">
      <c r="H44">
        <f t="shared" si="1"/>
        <v>0</v>
      </c>
    </row>
    <row r="45" spans="1:8" x14ac:dyDescent="0.25">
      <c r="H45">
        <f t="shared" si="1"/>
        <v>0</v>
      </c>
    </row>
    <row r="46" spans="1:8" x14ac:dyDescent="0.25">
      <c r="H46">
        <f t="shared" si="1"/>
        <v>0</v>
      </c>
    </row>
    <row r="47" spans="1:8" x14ac:dyDescent="0.25">
      <c r="H47">
        <f t="shared" si="1"/>
        <v>0</v>
      </c>
    </row>
    <row r="48" spans="1:8" x14ac:dyDescent="0.25">
      <c r="H48">
        <f t="shared" si="1"/>
        <v>0</v>
      </c>
    </row>
    <row r="49" spans="8:8" x14ac:dyDescent="0.25">
      <c r="H49">
        <f t="shared" si="1"/>
        <v>0</v>
      </c>
    </row>
    <row r="50" spans="8:8" x14ac:dyDescent="0.25">
      <c r="H50">
        <f t="shared" si="1"/>
        <v>0</v>
      </c>
    </row>
    <row r="51" spans="8:8" x14ac:dyDescent="0.25">
      <c r="H51">
        <f t="shared" si="1"/>
        <v>0</v>
      </c>
    </row>
    <row r="52" spans="8:8" x14ac:dyDescent="0.25">
      <c r="H52">
        <f t="shared" si="1"/>
        <v>0</v>
      </c>
    </row>
    <row r="53" spans="8:8" x14ac:dyDescent="0.25">
      <c r="H53">
        <f t="shared" si="1"/>
        <v>0</v>
      </c>
    </row>
    <row r="54" spans="8:8" x14ac:dyDescent="0.25">
      <c r="H54">
        <f t="shared" si="1"/>
        <v>0</v>
      </c>
    </row>
    <row r="55" spans="8:8" x14ac:dyDescent="0.25">
      <c r="H55">
        <f t="shared" si="1"/>
        <v>0</v>
      </c>
    </row>
    <row r="56" spans="8:8" x14ac:dyDescent="0.25">
      <c r="H56">
        <f t="shared" si="1"/>
        <v>0</v>
      </c>
    </row>
    <row r="57" spans="8:8" x14ac:dyDescent="0.25">
      <c r="H57">
        <f t="shared" si="1"/>
        <v>0</v>
      </c>
    </row>
    <row r="58" spans="8:8" x14ac:dyDescent="0.25">
      <c r="H58">
        <f t="shared" si="1"/>
        <v>0</v>
      </c>
    </row>
    <row r="59" spans="8:8" x14ac:dyDescent="0.25">
      <c r="H59">
        <f t="shared" si="1"/>
        <v>0</v>
      </c>
    </row>
    <row r="60" spans="8:8" x14ac:dyDescent="0.25">
      <c r="H60">
        <f t="shared" si="1"/>
        <v>0</v>
      </c>
    </row>
    <row r="61" spans="8:8" x14ac:dyDescent="0.25">
      <c r="H61">
        <f t="shared" si="1"/>
        <v>0</v>
      </c>
    </row>
    <row r="62" spans="8:8" x14ac:dyDescent="0.25">
      <c r="H62">
        <f t="shared" si="1"/>
        <v>0</v>
      </c>
    </row>
    <row r="63" spans="8:8" x14ac:dyDescent="0.25">
      <c r="H63">
        <f t="shared" si="1"/>
        <v>0</v>
      </c>
    </row>
    <row r="64" spans="8:8" x14ac:dyDescent="0.25">
      <c r="H64">
        <f t="shared" si="1"/>
        <v>0</v>
      </c>
    </row>
    <row r="65" spans="8:8" x14ac:dyDescent="0.25">
      <c r="H65">
        <f t="shared" si="1"/>
        <v>0</v>
      </c>
    </row>
    <row r="66" spans="8:8" x14ac:dyDescent="0.25">
      <c r="H66">
        <f t="shared" si="1"/>
        <v>0</v>
      </c>
    </row>
    <row r="67" spans="8:8" x14ac:dyDescent="0.25">
      <c r="H67">
        <f t="shared" si="1"/>
        <v>0</v>
      </c>
    </row>
    <row r="68" spans="8:8" x14ac:dyDescent="0.25">
      <c r="H68">
        <f t="shared" si="1"/>
        <v>0</v>
      </c>
    </row>
    <row r="69" spans="8:8" x14ac:dyDescent="0.25">
      <c r="H69">
        <f t="shared" ref="H69:H90" si="2">IF(G69="YES",SUM(E69:F69),0)</f>
        <v>0</v>
      </c>
    </row>
    <row r="70" spans="8:8" x14ac:dyDescent="0.25">
      <c r="H70">
        <f t="shared" si="2"/>
        <v>0</v>
      </c>
    </row>
    <row r="71" spans="8:8" x14ac:dyDescent="0.25">
      <c r="H71">
        <f t="shared" si="2"/>
        <v>0</v>
      </c>
    </row>
    <row r="72" spans="8:8" x14ac:dyDescent="0.25">
      <c r="H72">
        <f t="shared" si="2"/>
        <v>0</v>
      </c>
    </row>
    <row r="73" spans="8:8" x14ac:dyDescent="0.25">
      <c r="H73">
        <f t="shared" si="2"/>
        <v>0</v>
      </c>
    </row>
    <row r="74" spans="8:8" x14ac:dyDescent="0.25">
      <c r="H74">
        <f t="shared" si="2"/>
        <v>0</v>
      </c>
    </row>
    <row r="75" spans="8:8" x14ac:dyDescent="0.25">
      <c r="H75">
        <f t="shared" si="2"/>
        <v>0</v>
      </c>
    </row>
    <row r="76" spans="8:8" x14ac:dyDescent="0.25">
      <c r="H76">
        <f t="shared" si="2"/>
        <v>0</v>
      </c>
    </row>
    <row r="77" spans="8:8" x14ac:dyDescent="0.25">
      <c r="H77">
        <f t="shared" si="2"/>
        <v>0</v>
      </c>
    </row>
    <row r="78" spans="8:8" x14ac:dyDescent="0.25">
      <c r="H78">
        <f t="shared" si="2"/>
        <v>0</v>
      </c>
    </row>
    <row r="79" spans="8:8" x14ac:dyDescent="0.25">
      <c r="H79">
        <f t="shared" si="2"/>
        <v>0</v>
      </c>
    </row>
    <row r="80" spans="8:8" x14ac:dyDescent="0.25">
      <c r="H80">
        <f t="shared" si="2"/>
        <v>0</v>
      </c>
    </row>
    <row r="81" spans="8:8" x14ac:dyDescent="0.25">
      <c r="H81">
        <f t="shared" si="2"/>
        <v>0</v>
      </c>
    </row>
    <row r="82" spans="8:8" x14ac:dyDescent="0.25">
      <c r="H82">
        <f t="shared" si="2"/>
        <v>0</v>
      </c>
    </row>
    <row r="83" spans="8:8" x14ac:dyDescent="0.25">
      <c r="H83">
        <f t="shared" si="2"/>
        <v>0</v>
      </c>
    </row>
    <row r="84" spans="8:8" x14ac:dyDescent="0.25">
      <c r="H84">
        <f t="shared" si="2"/>
        <v>0</v>
      </c>
    </row>
    <row r="85" spans="8:8" x14ac:dyDescent="0.25">
      <c r="H85">
        <f t="shared" si="2"/>
        <v>0</v>
      </c>
    </row>
    <row r="86" spans="8:8" x14ac:dyDescent="0.25">
      <c r="H86">
        <f t="shared" si="2"/>
        <v>0</v>
      </c>
    </row>
    <row r="87" spans="8:8" x14ac:dyDescent="0.25">
      <c r="H87">
        <f t="shared" si="2"/>
        <v>0</v>
      </c>
    </row>
    <row r="88" spans="8:8" x14ac:dyDescent="0.25">
      <c r="H88">
        <f t="shared" si="2"/>
        <v>0</v>
      </c>
    </row>
    <row r="89" spans="8:8" x14ac:dyDescent="0.25">
      <c r="H89">
        <f t="shared" si="2"/>
        <v>0</v>
      </c>
    </row>
    <row r="90" spans="8:8" x14ac:dyDescent="0.25">
      <c r="H90">
        <f t="shared" si="2"/>
        <v>0</v>
      </c>
    </row>
  </sheetData>
  <sortState xmlns:xlrd2="http://schemas.microsoft.com/office/spreadsheetml/2017/richdata2" ref="A5:H38">
    <sortCondition ref="A5:A38"/>
  </sortState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Clinics</vt:lpstr>
      <vt:lpstr>Procedures</vt:lpstr>
      <vt:lpstr>USS</vt:lpstr>
      <vt:lpstr>Referrals</vt:lpstr>
      <vt:lpstr>ITU and HDU</vt:lpstr>
      <vt:lpstr>NIV</vt:lpstr>
      <vt:lpstr>Bronch EBUS</vt:lpstr>
      <vt:lpstr>Acute Take</vt:lpstr>
      <vt:lpstr>Teaching Attendance</vt:lpstr>
    </vt:vector>
  </TitlesOfParts>
  <Company>UHBristol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Hayden, Charlotte</dc:creator>
  <cp:lastModifiedBy>HAYDEN, Charlotte (ROYAL UNITED HOSPITALS BATH NHS FOU</cp:lastModifiedBy>
  <cp:lastPrinted>2020-03-06T09:30:36Z</cp:lastPrinted>
  <dcterms:created xsi:type="dcterms:W3CDTF">2019-08-20T11:19:23Z</dcterms:created>
  <dcterms:modified xsi:type="dcterms:W3CDTF">2024-07-23T10:17:03Z</dcterms:modified>
</cp:coreProperties>
</file>